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1"/>
  <c r="J63"/>
  <c r="J110"/>
  <c r="J104"/>
  <c r="J181"/>
  <c r="J180"/>
  <c r="J179"/>
  <c r="J98"/>
  <c r="J193"/>
  <c r="J194"/>
  <c r="J148"/>
  <c r="J143"/>
  <c r="J137"/>
  <c r="J124"/>
  <c r="J109"/>
  <c r="J99"/>
  <c r="J65"/>
  <c r="J67"/>
  <c r="J68"/>
  <c r="J64"/>
  <c r="J62"/>
  <c r="J138"/>
  <c r="J73"/>
  <c r="J192"/>
  <c r="J150"/>
  <c r="J111"/>
  <c r="J105"/>
  <c r="J102"/>
  <c r="J100"/>
  <c r="J97"/>
  <c r="J95"/>
  <c r="J96"/>
  <c r="J94"/>
  <c r="J93"/>
  <c r="J92"/>
  <c r="J174"/>
  <c r="J188"/>
  <c r="J187"/>
  <c r="J186"/>
  <c r="J185"/>
  <c r="J103"/>
  <c r="J106"/>
  <c r="J107"/>
  <c r="J108"/>
  <c r="J112"/>
  <c r="J116"/>
  <c r="J31"/>
  <c r="J45"/>
  <c r="J44"/>
  <c r="J20"/>
  <c r="J19"/>
  <c r="J24"/>
  <c r="J27"/>
  <c r="J26"/>
  <c r="J25"/>
  <c r="J121"/>
  <c r="J175"/>
  <c r="J173"/>
  <c r="J169"/>
  <c r="J165"/>
  <c r="J164"/>
  <c r="J163"/>
  <c r="J162"/>
  <c r="J161"/>
  <c r="J160"/>
  <c r="J159"/>
  <c r="J155"/>
  <c r="J154"/>
  <c r="J153"/>
  <c r="J152"/>
  <c r="J151"/>
  <c r="J149"/>
  <c r="J147"/>
  <c r="J142"/>
  <c r="J141"/>
  <c r="J140"/>
  <c r="J139"/>
  <c r="J136"/>
  <c r="J132"/>
  <c r="J131"/>
  <c r="J127"/>
  <c r="J126"/>
  <c r="J125"/>
  <c r="J123"/>
  <c r="J122"/>
  <c r="J120"/>
  <c r="J101"/>
  <c r="J88"/>
  <c r="J87"/>
  <c r="J86"/>
  <c r="J85"/>
  <c r="J84"/>
  <c r="J83"/>
  <c r="J82"/>
  <c r="J81"/>
  <c r="J80"/>
  <c r="J79"/>
  <c r="J78"/>
  <c r="J77"/>
  <c r="J76"/>
  <c r="J75"/>
  <c r="J74"/>
  <c r="J72"/>
  <c r="J58"/>
  <c r="J57"/>
  <c r="J56"/>
  <c r="J55"/>
  <c r="J54"/>
  <c r="J32"/>
  <c r="J33"/>
  <c r="J34"/>
  <c r="J35"/>
  <c r="J36"/>
  <c r="J37"/>
  <c r="J38"/>
  <c r="J39"/>
  <c r="J40"/>
  <c r="J49"/>
  <c r="J50"/>
  <c r="J51"/>
  <c r="J52"/>
  <c r="J53"/>
  <c r="J198" l="1"/>
  <c r="J197" l="1"/>
  <c r="J196" s="1"/>
</calcChain>
</file>

<file path=xl/sharedStrings.xml><?xml version="1.0" encoding="utf-8"?>
<sst xmlns="http://schemas.openxmlformats.org/spreadsheetml/2006/main" count="480" uniqueCount="273">
  <si>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</si>
  <si>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</si>
  <si>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</si>
  <si>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</si>
  <si>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</si>
  <si>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</si>
  <si>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</si>
  <si>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</si>
  <si>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</si>
  <si>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</si>
  <si>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</si>
  <si>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</si>
  <si>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</si>
  <si>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</si>
  <si>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</si>
  <si>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</si>
  <si>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</si>
  <si>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</si>
  <si>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</si>
  <si>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</si>
  <si>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</si>
  <si>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</si>
  <si>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</si>
  <si>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</si>
  <si>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</si>
  <si>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</si>
  <si>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</si>
  <si>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</si>
  <si>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</si>
  <si>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</si>
  <si>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</si>
  <si>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</si>
  <si>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</si>
  <si>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</si>
  <si>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</si>
  <si>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</si>
  <si>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</si>
  <si>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</si>
  <si>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</si>
  <si>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</si>
  <si>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</si>
  <si>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</si>
  <si>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</si>
  <si>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</si>
  <si>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</si>
  <si>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</si>
  <si>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</si>
  <si>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</si>
  <si>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</si>
  <si>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</si>
  <si>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</si>
  <si>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</si>
  <si>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</si>
  <si>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</si>
  <si>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</si>
  <si>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</si>
  <si>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</si>
  <si>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</si>
  <si>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</si>
  <si>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</si>
  <si>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</si>
  <si>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</si>
  <si>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ALTO ADIGE DOC</t>
  </si>
  <si>
    <t>37,5cl</t>
  </si>
  <si>
    <t>Grappa di Lagrein 43°</t>
  </si>
  <si>
    <t>50cl</t>
  </si>
  <si>
    <t xml:space="preserve">CUVEE ROSE EXTRA DRY </t>
  </si>
  <si>
    <t xml:space="preserve">PROGETTI DIVINI </t>
  </si>
  <si>
    <t xml:space="preserve">(Farra di Soligo - Treviso - Veneto) </t>
  </si>
  <si>
    <t xml:space="preserve">ALTAIR </t>
  </si>
  <si>
    <t>STRINGAIO</t>
  </si>
  <si>
    <t>ESSE</t>
  </si>
  <si>
    <t xml:space="preserve">IGT Vermentino, Viogner </t>
  </si>
  <si>
    <t>IGT Syrah, Cabernet Sauvignon</t>
  </si>
  <si>
    <t>IGT Syrah</t>
  </si>
  <si>
    <t xml:space="preserve">ROSSO DI MONTEPULCIANO </t>
  </si>
  <si>
    <t>VINO NOBILE DI MONTEPUCIANO</t>
  </si>
  <si>
    <t>Spumante Raboso</t>
  </si>
  <si>
    <t>VERDUNO DOC</t>
  </si>
  <si>
    <t>BAROLO DOCG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</si>
  <si>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</si>
  <si>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</si>
  <si>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</si>
  <si>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</si>
  <si>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</si>
  <si>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</si>
  <si>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</si>
  <si>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</si>
  <si>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 xml:space="preserve">IGT Sangiovese </t>
  </si>
  <si>
    <t>ROSSO DI MONTALCINO DOC</t>
  </si>
  <si>
    <t xml:space="preserve">BRUNELLO DI MONTALCINO DOCG </t>
  </si>
  <si>
    <t xml:space="preserve">MAESTRALE  </t>
  </si>
  <si>
    <t>MENTORE</t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</si>
  <si>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</si>
  <si>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</si>
  <si>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</si>
  <si>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</si>
  <si>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</si>
  <si>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</si>
  <si>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</si>
  <si>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</si>
  <si>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</si>
  <si>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</si>
  <si>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</si>
  <si>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</si>
  <si>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</si>
  <si>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</si>
  <si>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</si>
  <si>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</si>
  <si>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</si>
  <si>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</si>
  <si>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</si>
  <si>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</si>
  <si>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</si>
  <si>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</si>
  <si>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</si>
  <si>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</si>
  <si>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</si>
  <si>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</si>
  <si>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</si>
  <si>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</si>
  <si>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</si>
  <si>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</si>
  <si>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</si>
  <si>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</si>
  <si>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</si>
  <si>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</si>
  <si>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</si>
  <si>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</si>
  <si>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</si>
  <si>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</si>
  <si>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</si>
  <si>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</si>
  <si>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</si>
  <si>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</si>
  <si>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</si>
  <si>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</si>
  <si>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</si>
  <si>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</si>
  <si>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</si>
  <si>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</si>
  <si>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</si>
  <si>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</si>
  <si>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</si>
  <si>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www.dewine.be</t>
  </si>
  <si>
    <t xml:space="preserve">   +32 (0)475 740985</t>
  </si>
  <si>
    <t>Terms &amp; Conditions</t>
  </si>
  <si>
    <t>Surname:</t>
  </si>
  <si>
    <t>VAT number:</t>
  </si>
  <si>
    <t>Name:</t>
  </si>
  <si>
    <t>Mobile Phone:</t>
  </si>
  <si>
    <t>Total  VAT excluded</t>
  </si>
  <si>
    <t xml:space="preserve">VAT </t>
  </si>
  <si>
    <t>TOTAL  TO PAY</t>
  </si>
  <si>
    <t>Customer</t>
  </si>
  <si>
    <t>Address</t>
  </si>
  <si>
    <t>BARTHENAU Vigna S. Urbano</t>
  </si>
  <si>
    <t>If you use a smartphone save a copy on your device</t>
  </si>
  <si>
    <t>SERRA LUPINI</t>
  </si>
  <si>
    <t>Not Available</t>
  </si>
  <si>
    <t>Natural Wine</t>
  </si>
  <si>
    <t xml:space="preserve">SURI' ROSSO </t>
  </si>
  <si>
    <t xml:space="preserve">SURI' BIANCO </t>
  </si>
  <si>
    <t>No added sulfites</t>
  </si>
  <si>
    <t>MAGO DI O3</t>
  </si>
  <si>
    <t xml:space="preserve"> Biologic wine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</si>
  <si>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</si>
  <si>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</si>
  <si>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2008-12</t>
  </si>
  <si>
    <t xml:space="preserve">GEWURZTRAMINER DOC 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</si>
  <si>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</si>
  <si>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>Wooden box  x 6</t>
  </si>
  <si>
    <r>
      <t>Magnum</t>
    </r>
    <r>
      <rPr>
        <i/>
        <sz val="8"/>
        <color theme="1"/>
        <rFont val="Calibri"/>
        <family val="2"/>
        <scheme val="minor"/>
      </rPr>
      <t xml:space="preserve">wooden box </t>
    </r>
  </si>
  <si>
    <r>
      <t xml:space="preserve">Jeroboam </t>
    </r>
    <r>
      <rPr>
        <i/>
        <sz val="8"/>
        <color theme="1"/>
        <rFont val="Calibri"/>
        <family val="2"/>
        <scheme val="minor"/>
      </rPr>
      <t>wooden box</t>
    </r>
  </si>
  <si>
    <t>Wodden box</t>
  </si>
  <si>
    <r>
      <t>Magnum</t>
    </r>
    <r>
      <rPr>
        <i/>
        <sz val="7"/>
        <color theme="1"/>
        <rFont val="Calibri"/>
        <family val="2"/>
        <scheme val="minor"/>
      </rPr>
      <t/>
    </r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</si>
  <si>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</si>
  <si>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</si>
  <si>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</si>
  <si>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</si>
  <si>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</si>
  <si>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</si>
  <si>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</si>
  <si>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</si>
  <si>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</si>
  <si>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RIBOLLA GIALLA</t>
  </si>
  <si>
    <t>FRIULANO</t>
  </si>
  <si>
    <t xml:space="preserve">MALVASIA </t>
  </si>
  <si>
    <t>CABERNET</t>
  </si>
  <si>
    <t>AUGUSTEO</t>
  </si>
  <si>
    <t xml:space="preserve">CABERNET DOP Friuli </t>
  </si>
  <si>
    <t>DOP Friuli Latisana</t>
  </si>
  <si>
    <t xml:space="preserve">LES ILES </t>
  </si>
  <si>
    <t xml:space="preserve">CHARDONNAY DOP Friuli </t>
  </si>
  <si>
    <t>VERDUZZO</t>
  </si>
  <si>
    <t>DOP FRIULI</t>
  </si>
  <si>
    <t xml:space="preserve">TENIMENTI D'ALESSANDRO </t>
  </si>
  <si>
    <t>(Cortona– Arezzo – Toscana)</t>
  </si>
  <si>
    <t>IGT</t>
  </si>
  <si>
    <t xml:space="preserve">SYRAH </t>
  </si>
  <si>
    <t>VECCHIE VIGNE</t>
  </si>
  <si>
    <t>SYRAH IGT</t>
  </si>
  <si>
    <t>SYRAH CORTONA DOC</t>
  </si>
  <si>
    <t>BOSCO</t>
  </si>
  <si>
    <t xml:space="preserve">CHARDY EXTRA BRUT </t>
  </si>
  <si>
    <t xml:space="preserve">CHARDONNAY </t>
  </si>
  <si>
    <t>PROSECCO  BRUT MILLESIMATO</t>
  </si>
  <si>
    <t>LUCUMONE</t>
  </si>
  <si>
    <t xml:space="preserve">PODERI MARINI </t>
  </si>
  <si>
    <t>IANCO</t>
  </si>
  <si>
    <t>KORONE' BIANCO</t>
  </si>
  <si>
    <t>KORONE' ROSSO</t>
  </si>
  <si>
    <t>CALABRIA IGT Malvasia,Sauvignon, Chardonnay</t>
  </si>
  <si>
    <t>CALABRIA IGT Magliocco, Sangiovese</t>
  </si>
  <si>
    <t>(San Demetrio Corone – Cosenza – Calabria)</t>
  </si>
  <si>
    <t>VIGNETI REPETTO</t>
  </si>
  <si>
    <t>(Loc.Castellazzo Montemarzino - Alessandria - Piemonte)</t>
  </si>
  <si>
    <t>QUADRO</t>
  </si>
  <si>
    <t>DERTHONA TIMORASSO DOC</t>
  </si>
  <si>
    <t>POLIEDRO</t>
  </si>
  <si>
    <t>BIANCO MACERATO CORTESE</t>
  </si>
  <si>
    <t>Macerated wine</t>
  </si>
  <si>
    <t>DIAGONALE ROSATO</t>
  </si>
  <si>
    <t>BARBERA FREISA</t>
  </si>
  <si>
    <t>BARBERA CROATINA MERLOT DOC</t>
  </si>
  <si>
    <t>75CL</t>
  </si>
  <si>
    <t>ECCENTRICO</t>
  </si>
  <si>
    <t>CROATINA DOC</t>
  </si>
  <si>
    <t>MERLOT</t>
  </si>
  <si>
    <t>ROBOLLA GIALLA SPARKLING</t>
  </si>
  <si>
    <t>IGP delle Venezie</t>
  </si>
  <si>
    <t xml:space="preserve">FATTORIA LA TORRE </t>
  </si>
  <si>
    <t>ALBIREO</t>
  </si>
  <si>
    <t>IGT Petit Verdot</t>
  </si>
  <si>
    <t>TOSCANA SANGIOVESE</t>
  </si>
  <si>
    <t>MASSO BIANCO</t>
  </si>
  <si>
    <t>MAESTRALE ROSATO</t>
  </si>
  <si>
    <t>KORONE' ROSATO</t>
  </si>
  <si>
    <t>CALABRIA IGT Sangiovese Aglianico</t>
  </si>
  <si>
    <r>
      <t xml:space="preserve">You can complete this order by filling the quantity of bottles. The total amount will be automatically dispalyed at the bottom of the page. </t>
    </r>
    <r>
      <rPr>
        <b/>
        <sz val="11"/>
        <color theme="1"/>
        <rFont val="Calibri"/>
        <family val="2"/>
        <scheme val="minor"/>
      </rPr>
      <t>Prices are inclusive of VAT. Free delivery in Brussels Region for orders with a minumum value of 250 €</t>
    </r>
    <r>
      <rPr>
        <sz val="11"/>
        <color theme="1"/>
        <rFont val="Calibri"/>
        <family val="2"/>
        <scheme val="minor"/>
      </rPr>
      <t xml:space="preserve">. Once the order is completed, please send it to </t>
    </r>
    <r>
      <rPr>
        <b/>
        <sz val="11"/>
        <color theme="1"/>
        <rFont val="Calibri"/>
        <family val="2"/>
        <scheme val="minor"/>
      </rPr>
      <t>info@dewine.be</t>
    </r>
    <r>
      <rPr>
        <sz val="11"/>
        <color theme="1"/>
        <rFont val="Calibri"/>
        <family val="2"/>
        <scheme val="minor"/>
      </rPr>
      <t xml:space="preserve">. 
After confirmation from DeWine, you can transfer the payment amount to the IBAN account number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>. Your order will then be on delivery.</t>
    </r>
  </si>
  <si>
    <t>2013-15</t>
  </si>
  <si>
    <t xml:space="preserve">PIEMONTE ROSSO </t>
  </si>
  <si>
    <t>2011-13</t>
  </si>
  <si>
    <t xml:space="preserve">VINO VIVO </t>
  </si>
  <si>
    <t xml:space="preserve">REFOSCO DAL PEDUNCOLO ROSSO  LIMITED </t>
  </si>
  <si>
    <t>2015-18</t>
  </si>
  <si>
    <t xml:space="preserve">FILODIVINO </t>
  </si>
  <si>
    <t>(San Marcello – Ancona – Marche)</t>
  </si>
  <si>
    <t>SERRA 46</t>
  </si>
  <si>
    <t xml:space="preserve">VERDICCHIO DE CASTELLI DI JESI DOC </t>
  </si>
  <si>
    <t>MATTO</t>
  </si>
  <si>
    <t>VERDICCHIO DEI CASTELLI DI JESI DOC</t>
  </si>
  <si>
    <t xml:space="preserve">DIANA </t>
  </si>
  <si>
    <t>LACRIMA DI MORRO D'ALBA DOC</t>
  </si>
  <si>
    <t xml:space="preserve">*  BIO Wines </t>
  </si>
  <si>
    <t xml:space="preserve">* Sustainable Quality </t>
  </si>
  <si>
    <t>* Vegan wines     FIVI  (Indipendent Winemakers)</t>
  </si>
  <si>
    <t>*  FIVI  (Indipendent Winemakers)</t>
  </si>
  <si>
    <t>* FIVI   (Indipendent Winemakers)</t>
  </si>
  <si>
    <t xml:space="preserve">* Green Care  </t>
  </si>
  <si>
    <t>* BIO Wines</t>
  </si>
  <si>
    <t>MERLROSE</t>
  </si>
  <si>
    <t>MERLROSE BRUT</t>
  </si>
  <si>
    <t xml:space="preserve">   IBAN :  BE10 7370 5063 9804</t>
  </si>
  <si>
    <t xml:space="preserve">PICCOLO DERTHONA </t>
  </si>
  <si>
    <t>TIMORASSO</t>
  </si>
  <si>
    <t>COLLI TORTONESI DOC</t>
  </si>
  <si>
    <t>EQUILATERO</t>
  </si>
  <si>
    <t>BARBERA</t>
  </si>
  <si>
    <t>PIEMONTE DOC</t>
  </si>
  <si>
    <t>New !</t>
  </si>
  <si>
    <t>Ribolla Pinot Grigio</t>
  </si>
  <si>
    <t>Orange wine</t>
  </si>
</sst>
</file>

<file path=xl/styles.xml><?xml version="1.0" encoding="utf-8"?>
<styleSheet xmlns="http://schemas.openxmlformats.org/spreadsheetml/2006/main">
  <numFmts count="1">
    <numFmt numFmtId="164" formatCode="_ &quot;€&quot;\ * #,##0.00_ ;_ &quot;€&quot;\ * \-#,##0.00_ ;_ &quot;€&quot;\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 applyProtection="1"/>
    <xf numFmtId="164" fontId="0" fillId="0" borderId="0" xfId="1" applyFont="1" applyProtection="1"/>
    <xf numFmtId="16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16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4" fillId="0" borderId="0" xfId="0" applyFont="1" applyProtection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 applyProtection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0" fillId="0" borderId="0" xfId="0" applyNumberFormat="1" applyBorder="1" applyProtection="1"/>
    <xf numFmtId="164" fontId="9" fillId="0" borderId="0" xfId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 applyProtection="1">
      <alignment horizontal="center"/>
    </xf>
    <xf numFmtId="164" fontId="16" fillId="2" borderId="0" xfId="0" applyNumberFormat="1" applyFont="1" applyFill="1" applyProtection="1"/>
    <xf numFmtId="0" fontId="11" fillId="0" borderId="0" xfId="0" applyFont="1" applyBorder="1" applyAlignment="1" applyProtection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7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8" fillId="0" borderId="0" xfId="2" applyProtection="1"/>
    <xf numFmtId="0" fontId="1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/>
    <xf numFmtId="0" fontId="0" fillId="0" borderId="0" xfId="0" applyFill="1"/>
    <xf numFmtId="0" fontId="13" fillId="0" borderId="0" xfId="0" applyFont="1" applyBorder="1" applyAlignment="1" applyProtection="1">
      <alignment horizontal="center"/>
    </xf>
    <xf numFmtId="0" fontId="6" fillId="0" borderId="2" xfId="0" applyFont="1" applyBorder="1" applyProtection="1"/>
    <xf numFmtId="0" fontId="20" fillId="0" borderId="2" xfId="0" applyFont="1" applyBorder="1" applyProtection="1"/>
    <xf numFmtId="0" fontId="6" fillId="0" borderId="0" xfId="0" applyFont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22" fillId="2" borderId="0" xfId="0" applyFont="1" applyFill="1" applyProtection="1"/>
    <xf numFmtId="0" fontId="23" fillId="0" borderId="2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6" fillId="2" borderId="0" xfId="0" applyFont="1" applyFill="1" applyAlignment="1" applyProtection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/>
    </xf>
    <xf numFmtId="0" fontId="18" fillId="0" borderId="0" xfId="2" applyFill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C200"/>
  <sheetViews>
    <sheetView showGridLines="0" tabSelected="1" topLeftCell="A52" zoomScaleNormal="100" workbookViewId="0">
      <selection activeCell="G63" sqref="G63"/>
    </sheetView>
  </sheetViews>
  <sheetFormatPr defaultColWidth="8.85546875" defaultRowHeight="1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9" width="8.85546875" style="4"/>
    <col min="10" max="10" width="13.7109375" style="4" customWidth="1"/>
    <col min="11" max="16384" width="8.85546875" style="4"/>
  </cols>
  <sheetData>
    <row r="1" spans="1:10" ht="19.5" customHeight="1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>
      <c r="A2" s="1"/>
      <c r="B2" s="1"/>
      <c r="C2" s="1"/>
      <c r="D2" s="1"/>
      <c r="F2" s="74"/>
      <c r="G2" s="74"/>
      <c r="H2" s="74"/>
      <c r="I2" s="74"/>
      <c r="J2" s="74"/>
    </row>
    <row r="3" spans="1:10" ht="23.25">
      <c r="A3" s="1"/>
      <c r="B3" s="1"/>
      <c r="C3" s="1"/>
      <c r="D3" s="1"/>
      <c r="F3" s="74"/>
      <c r="G3" s="74"/>
      <c r="H3" s="74"/>
      <c r="I3" s="74"/>
      <c r="J3" s="74"/>
    </row>
    <row r="4" spans="1:10" ht="28.5" customHeight="1">
      <c r="A4" s="1"/>
      <c r="B4" s="1"/>
      <c r="C4" s="1"/>
      <c r="D4" s="1"/>
    </row>
    <row r="5" spans="1:10" ht="23.25">
      <c r="A5" s="59" t="s">
        <v>144</v>
      </c>
      <c r="B5" s="1"/>
      <c r="C5" s="1"/>
      <c r="D5" s="59"/>
      <c r="F5" s="58"/>
      <c r="G5" s="76" t="s">
        <v>154</v>
      </c>
      <c r="H5" s="76"/>
      <c r="I5" s="76"/>
      <c r="J5" s="76"/>
    </row>
    <row r="6" spans="1:10" ht="18.75">
      <c r="A6" s="59" t="s">
        <v>141</v>
      </c>
      <c r="B6" s="1"/>
      <c r="C6" s="1"/>
      <c r="F6" s="5" t="s">
        <v>149</v>
      </c>
      <c r="G6" s="71"/>
      <c r="H6" s="72"/>
      <c r="I6" s="72"/>
      <c r="J6" s="73"/>
    </row>
    <row r="7" spans="1:10" ht="18.75">
      <c r="A7" s="59" t="s">
        <v>145</v>
      </c>
      <c r="B7" s="1"/>
      <c r="C7" s="1"/>
      <c r="F7" s="5" t="s">
        <v>147</v>
      </c>
      <c r="G7" s="71"/>
      <c r="H7" s="72"/>
      <c r="I7" s="72"/>
      <c r="J7" s="73"/>
    </row>
    <row r="8" spans="1:10" ht="18.75" customHeight="1">
      <c r="A8" s="7" t="s">
        <v>142</v>
      </c>
      <c r="B8" s="1"/>
      <c r="C8" s="1"/>
      <c r="D8" s="1"/>
      <c r="F8" s="5" t="s">
        <v>155</v>
      </c>
      <c r="G8" s="71"/>
      <c r="H8" s="72"/>
      <c r="I8" s="72"/>
      <c r="J8" s="73"/>
    </row>
    <row r="9" spans="1:10" ht="18.75">
      <c r="A9" s="7" t="s">
        <v>139</v>
      </c>
      <c r="B9" s="1"/>
      <c r="C9" s="1"/>
      <c r="D9" s="1"/>
      <c r="F9" s="6"/>
      <c r="G9" s="71"/>
      <c r="H9" s="72"/>
      <c r="I9" s="72"/>
      <c r="J9" s="73"/>
    </row>
    <row r="10" spans="1:10" ht="18.75">
      <c r="A10" s="7" t="s">
        <v>140</v>
      </c>
      <c r="B10" s="1"/>
      <c r="C10" s="1"/>
      <c r="D10" s="1"/>
      <c r="F10" s="6"/>
      <c r="G10" s="71"/>
      <c r="H10" s="72"/>
      <c r="I10" s="72"/>
      <c r="J10" s="73"/>
    </row>
    <row r="11" spans="1:10" ht="18.75">
      <c r="A11" s="7" t="s">
        <v>143</v>
      </c>
      <c r="B11" s="1"/>
      <c r="C11" s="1"/>
      <c r="D11" s="1"/>
      <c r="E11" s="8"/>
      <c r="F11" s="6" t="s">
        <v>150</v>
      </c>
      <c r="G11" s="71"/>
      <c r="H11" s="72"/>
      <c r="I11" s="72"/>
      <c r="J11" s="73"/>
    </row>
    <row r="12" spans="1:10" ht="18.75">
      <c r="A12" s="7" t="s">
        <v>263</v>
      </c>
      <c r="B12" s="1"/>
      <c r="C12" s="1"/>
      <c r="D12" s="1"/>
      <c r="E12" s="8"/>
      <c r="F12" s="6" t="s">
        <v>148</v>
      </c>
      <c r="G12" s="71"/>
      <c r="H12" s="72"/>
      <c r="I12" s="72"/>
      <c r="J12" s="73"/>
    </row>
    <row r="13" spans="1:10" ht="27" customHeight="1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>
      <c r="A14" s="75" t="s">
        <v>239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8.75" customHeight="1">
      <c r="A15" s="77" t="s">
        <v>146</v>
      </c>
      <c r="B15" s="77"/>
      <c r="C15" s="35" t="s">
        <v>157</v>
      </c>
      <c r="G15" s="4"/>
    </row>
    <row r="16" spans="1:10" ht="15" customHeight="1">
      <c r="C16" s="60"/>
      <c r="D16" s="60"/>
      <c r="E16" s="60"/>
      <c r="F16" s="60"/>
      <c r="G16" s="60"/>
      <c r="H16" s="60"/>
      <c r="I16" s="60"/>
      <c r="J16" s="60"/>
    </row>
    <row r="17" spans="1:16383" s="35" customFormat="1" ht="21">
      <c r="A17" s="9" t="s">
        <v>130</v>
      </c>
      <c r="B17" s="9"/>
      <c r="C17" s="66"/>
      <c r="D17" s="66" t="s">
        <v>255</v>
      </c>
      <c r="E17" s="9"/>
      <c r="F17" s="9"/>
      <c r="G17" s="9"/>
      <c r="H17" s="9"/>
      <c r="I17" s="9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>
      <c r="A18" s="12" t="s">
        <v>128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>
      <c r="A19" s="19" t="s">
        <v>23</v>
      </c>
      <c r="B19" s="20"/>
      <c r="C19" s="20" t="s">
        <v>15</v>
      </c>
      <c r="D19" s="20"/>
      <c r="E19" s="20"/>
      <c r="F19" s="21" t="s">
        <v>2</v>
      </c>
      <c r="G19" s="32">
        <v>2019</v>
      </c>
      <c r="H19" s="33">
        <v>11.4</v>
      </c>
      <c r="I19" s="54"/>
      <c r="J19" s="29">
        <f t="shared" ref="J19:J20" si="0">H19*I19</f>
        <v>0</v>
      </c>
    </row>
    <row r="20" spans="1:16383" ht="15.75" thickBot="1">
      <c r="A20" s="19" t="s">
        <v>24</v>
      </c>
      <c r="B20" s="20"/>
      <c r="C20" s="20" t="s">
        <v>25</v>
      </c>
      <c r="D20" s="20"/>
      <c r="E20" s="20"/>
      <c r="F20" s="21" t="s">
        <v>2</v>
      </c>
      <c r="G20" s="32">
        <v>2016</v>
      </c>
      <c r="H20" s="33">
        <v>12.3</v>
      </c>
      <c r="I20" s="54"/>
      <c r="J20" s="29">
        <f t="shared" si="0"/>
        <v>0</v>
      </c>
    </row>
    <row r="21" spans="1:16383" ht="9.9499999999999993" customHeight="1">
      <c r="A21" s="2"/>
      <c r="B21" s="2"/>
      <c r="C21" s="2"/>
      <c r="D21" s="2"/>
      <c r="E21" s="2"/>
      <c r="F21" s="56"/>
      <c r="G21" s="3"/>
      <c r="H21" s="43"/>
      <c r="I21" s="61"/>
      <c r="J21" s="44"/>
    </row>
    <row r="22" spans="1:16383" ht="21">
      <c r="A22" s="9" t="s">
        <v>121</v>
      </c>
      <c r="B22" s="9"/>
      <c r="C22" s="66"/>
      <c r="D22" s="66" t="s">
        <v>257</v>
      </c>
      <c r="E22" s="9"/>
      <c r="F22" s="9"/>
      <c r="G22" s="9"/>
      <c r="H22" s="9"/>
      <c r="I22" s="9"/>
      <c r="J22" s="9"/>
    </row>
    <row r="23" spans="1:16383" ht="15.75" thickBot="1">
      <c r="A23" s="12" t="s">
        <v>122</v>
      </c>
      <c r="C23" s="12"/>
    </row>
    <row r="24" spans="1:16383" ht="15.75" thickBot="1">
      <c r="A24" s="19" t="s">
        <v>123</v>
      </c>
      <c r="B24" s="20"/>
      <c r="C24" s="69" t="s">
        <v>127</v>
      </c>
      <c r="D24" s="69"/>
      <c r="E24" s="20"/>
      <c r="F24" s="27" t="s">
        <v>2</v>
      </c>
      <c r="G24" s="28">
        <v>2019</v>
      </c>
      <c r="H24" s="23">
        <v>11.3</v>
      </c>
      <c r="I24" s="54"/>
      <c r="J24" s="29">
        <f>H24*I24</f>
        <v>0</v>
      </c>
    </row>
    <row r="25" spans="1:16383" ht="15.75" thickBot="1">
      <c r="A25" s="19" t="s">
        <v>124</v>
      </c>
      <c r="B25" s="20"/>
      <c r="C25" s="69" t="s">
        <v>13</v>
      </c>
      <c r="D25" s="69"/>
      <c r="E25" s="20"/>
      <c r="F25" s="27" t="s">
        <v>2</v>
      </c>
      <c r="G25" s="28">
        <v>2017</v>
      </c>
      <c r="H25" s="23">
        <v>16.2</v>
      </c>
      <c r="I25" s="54"/>
      <c r="J25" s="29">
        <f>H25*I25</f>
        <v>0</v>
      </c>
    </row>
    <row r="26" spans="1:16383" ht="15.75" thickBot="1">
      <c r="A26" s="19" t="s">
        <v>125</v>
      </c>
      <c r="B26" s="20"/>
      <c r="C26" s="69" t="s">
        <v>14</v>
      </c>
      <c r="D26" s="69"/>
      <c r="E26" s="62"/>
      <c r="F26" s="27" t="s">
        <v>2</v>
      </c>
      <c r="G26" s="28">
        <v>2017</v>
      </c>
      <c r="H26" s="23">
        <v>19</v>
      </c>
      <c r="I26" s="54"/>
      <c r="J26" s="29">
        <f>H26*I26</f>
        <v>0</v>
      </c>
    </row>
    <row r="27" spans="1:16383" ht="15.75" thickBot="1">
      <c r="A27" s="19" t="s">
        <v>126</v>
      </c>
      <c r="B27" s="20"/>
      <c r="C27" s="69" t="s">
        <v>79</v>
      </c>
      <c r="D27" s="69"/>
      <c r="E27" s="20"/>
      <c r="F27" s="27" t="s">
        <v>2</v>
      </c>
      <c r="G27" s="28">
        <v>2016</v>
      </c>
      <c r="H27" s="23">
        <v>43</v>
      </c>
      <c r="I27" s="54"/>
      <c r="J27" s="29">
        <f>H27*I27</f>
        <v>0</v>
      </c>
    </row>
    <row r="28" spans="1:16383" ht="9.9499999999999993" customHeight="1">
      <c r="H28" s="25"/>
      <c r="J28" s="26"/>
    </row>
    <row r="29" spans="1:16383" ht="21">
      <c r="A29" s="9" t="s">
        <v>129</v>
      </c>
      <c r="B29" s="9"/>
      <c r="C29" s="9"/>
      <c r="D29" s="9"/>
      <c r="E29" s="9"/>
      <c r="F29" s="9"/>
      <c r="G29" s="9"/>
      <c r="H29" s="9"/>
      <c r="I29" s="9"/>
      <c r="J29" s="9"/>
    </row>
    <row r="30" spans="1:16383" ht="15" customHeight="1" thickBot="1">
      <c r="A30" s="12" t="s">
        <v>128</v>
      </c>
      <c r="H30" s="25"/>
      <c r="J30" s="26"/>
    </row>
    <row r="31" spans="1:16383" ht="15.75" thickBot="1">
      <c r="A31" s="30" t="s">
        <v>158</v>
      </c>
      <c r="B31" s="31"/>
      <c r="C31" s="20" t="s">
        <v>15</v>
      </c>
      <c r="D31" s="20"/>
      <c r="E31" s="62"/>
      <c r="F31" s="21" t="s">
        <v>3</v>
      </c>
      <c r="G31" s="32">
        <v>2017</v>
      </c>
      <c r="H31" s="33">
        <v>14</v>
      </c>
      <c r="I31" s="54"/>
      <c r="J31" s="29">
        <f t="shared" ref="J31:J58" si="1">H31*I31</f>
        <v>0</v>
      </c>
    </row>
    <row r="32" spans="1:16383" ht="15.75" thickBot="1">
      <c r="A32" s="19" t="s">
        <v>6</v>
      </c>
      <c r="B32" s="20"/>
      <c r="C32" s="20" t="s">
        <v>14</v>
      </c>
      <c r="D32" s="20"/>
      <c r="E32" s="62"/>
      <c r="F32" s="21" t="s">
        <v>3</v>
      </c>
      <c r="G32" s="32">
        <v>2016</v>
      </c>
      <c r="H32" s="33">
        <v>16.7</v>
      </c>
      <c r="I32" s="54"/>
      <c r="J32" s="29">
        <f t="shared" si="1"/>
        <v>0</v>
      </c>
    </row>
    <row r="33" spans="1:10" ht="15.75" thickBot="1">
      <c r="A33" s="19" t="s">
        <v>7</v>
      </c>
      <c r="B33" s="20"/>
      <c r="C33" s="20" t="s">
        <v>13</v>
      </c>
      <c r="D33" s="20"/>
      <c r="E33" s="62"/>
      <c r="F33" s="21" t="s">
        <v>3</v>
      </c>
      <c r="G33" s="32">
        <v>2016</v>
      </c>
      <c r="H33" s="33">
        <v>19.3</v>
      </c>
      <c r="I33" s="54"/>
      <c r="J33" s="29">
        <f t="shared" si="1"/>
        <v>0</v>
      </c>
    </row>
    <row r="34" spans="1:10" ht="15.75" thickBot="1">
      <c r="A34" s="19" t="s">
        <v>8</v>
      </c>
      <c r="B34" s="20"/>
      <c r="C34" s="20" t="s">
        <v>15</v>
      </c>
      <c r="D34" s="20"/>
      <c r="E34" s="62"/>
      <c r="F34" s="21" t="s">
        <v>3</v>
      </c>
      <c r="G34" s="32">
        <v>2014</v>
      </c>
      <c r="H34" s="33">
        <v>19.3</v>
      </c>
      <c r="I34" s="54"/>
      <c r="J34" s="29">
        <f t="shared" si="1"/>
        <v>0</v>
      </c>
    </row>
    <row r="35" spans="1:10" ht="15.75" thickBot="1">
      <c r="A35" s="19" t="s">
        <v>9</v>
      </c>
      <c r="B35" s="20"/>
      <c r="C35" s="20" t="s">
        <v>16</v>
      </c>
      <c r="D35" s="20"/>
      <c r="E35" s="62"/>
      <c r="F35" s="21" t="s">
        <v>3</v>
      </c>
      <c r="G35" s="32">
        <v>2014</v>
      </c>
      <c r="H35" s="33">
        <v>21.1</v>
      </c>
      <c r="I35" s="54"/>
      <c r="J35" s="29">
        <f t="shared" si="1"/>
        <v>0</v>
      </c>
    </row>
    <row r="36" spans="1:10" ht="15.75" thickBot="1">
      <c r="A36" s="19" t="s">
        <v>10</v>
      </c>
      <c r="B36" s="20"/>
      <c r="C36" s="20" t="s">
        <v>13</v>
      </c>
      <c r="D36" s="20"/>
      <c r="E36" s="62"/>
      <c r="F36" s="21" t="s">
        <v>3</v>
      </c>
      <c r="G36" s="32" t="s">
        <v>240</v>
      </c>
      <c r="H36" s="33">
        <v>28.1</v>
      </c>
      <c r="I36" s="54"/>
      <c r="J36" s="29">
        <f t="shared" si="1"/>
        <v>0</v>
      </c>
    </row>
    <row r="37" spans="1:10" ht="15.75" thickBot="1">
      <c r="A37" s="19" t="s">
        <v>11</v>
      </c>
      <c r="B37" s="20"/>
      <c r="C37" s="20" t="s">
        <v>17</v>
      </c>
      <c r="D37" s="20"/>
      <c r="E37" s="62"/>
      <c r="F37" s="21" t="s">
        <v>3</v>
      </c>
      <c r="G37" s="32">
        <v>2015</v>
      </c>
      <c r="H37" s="33">
        <v>31.6</v>
      </c>
      <c r="I37" s="54"/>
      <c r="J37" s="29">
        <f t="shared" si="1"/>
        <v>0</v>
      </c>
    </row>
    <row r="38" spans="1:10" ht="15.75" thickBot="1">
      <c r="A38" s="19" t="s">
        <v>12</v>
      </c>
      <c r="B38" s="20"/>
      <c r="C38" s="20" t="s">
        <v>16</v>
      </c>
      <c r="D38" s="20"/>
      <c r="E38" s="63" t="s">
        <v>171</v>
      </c>
      <c r="F38" s="21" t="s">
        <v>3</v>
      </c>
      <c r="G38" s="32" t="s">
        <v>18</v>
      </c>
      <c r="H38" s="33">
        <v>38.6</v>
      </c>
      <c r="I38" s="54"/>
      <c r="J38" s="29">
        <f t="shared" si="1"/>
        <v>0</v>
      </c>
    </row>
    <row r="39" spans="1:10" ht="15.75" thickBot="1">
      <c r="A39" s="19" t="s">
        <v>20</v>
      </c>
      <c r="B39" s="20"/>
      <c r="C39" s="20" t="s">
        <v>17</v>
      </c>
      <c r="D39" s="20"/>
      <c r="E39" s="62" t="s">
        <v>172</v>
      </c>
      <c r="F39" s="21" t="s">
        <v>22</v>
      </c>
      <c r="G39" s="32">
        <v>2011</v>
      </c>
      <c r="H39" s="33">
        <v>57.9</v>
      </c>
      <c r="I39" s="54"/>
      <c r="J39" s="29">
        <f t="shared" si="1"/>
        <v>0</v>
      </c>
    </row>
    <row r="40" spans="1:10" ht="15.75" thickBot="1">
      <c r="A40" s="19" t="s">
        <v>9</v>
      </c>
      <c r="B40" s="20"/>
      <c r="C40" s="20" t="s">
        <v>16</v>
      </c>
      <c r="D40" s="20"/>
      <c r="E40" s="62" t="s">
        <v>173</v>
      </c>
      <c r="F40" s="21" t="s">
        <v>21</v>
      </c>
      <c r="G40" s="32">
        <v>2012</v>
      </c>
      <c r="H40" s="33">
        <v>129.80000000000001</v>
      </c>
      <c r="I40" s="54"/>
      <c r="J40" s="29">
        <f t="shared" si="1"/>
        <v>0</v>
      </c>
    </row>
    <row r="41" spans="1:10" ht="9.9499999999999993" customHeight="1">
      <c r="H41" s="25"/>
      <c r="J41" s="26"/>
    </row>
    <row r="42" spans="1:10" ht="21">
      <c r="A42" s="9" t="s">
        <v>5</v>
      </c>
      <c r="B42" s="10"/>
      <c r="C42" s="10"/>
      <c r="D42" s="10"/>
      <c r="E42" s="10"/>
      <c r="F42" s="10"/>
      <c r="G42" s="11"/>
      <c r="H42" s="10"/>
      <c r="I42" s="9"/>
      <c r="J42" s="10"/>
    </row>
    <row r="43" spans="1:10" ht="12" customHeight="1" thickBot="1">
      <c r="A43" s="12" t="s">
        <v>40</v>
      </c>
    </row>
    <row r="44" spans="1:10" ht="14.45" customHeight="1" thickBot="1">
      <c r="A44" s="14" t="s">
        <v>0</v>
      </c>
      <c r="B44" s="15"/>
      <c r="C44" s="68" t="s">
        <v>78</v>
      </c>
      <c r="D44" s="68"/>
      <c r="E44" s="15"/>
      <c r="F44" s="16" t="s">
        <v>2</v>
      </c>
      <c r="G44" s="17">
        <v>2019</v>
      </c>
      <c r="H44" s="18">
        <v>12.3</v>
      </c>
      <c r="I44" s="53"/>
      <c r="J44" s="24">
        <f t="shared" ref="J44:J45" si="2">H44*I44</f>
        <v>0</v>
      </c>
    </row>
    <row r="45" spans="1:10" ht="15.75" thickBot="1">
      <c r="A45" s="19" t="s">
        <v>1</v>
      </c>
      <c r="B45" s="20"/>
      <c r="C45" s="69" t="s">
        <v>79</v>
      </c>
      <c r="D45" s="69"/>
      <c r="E45" s="20"/>
      <c r="F45" s="21" t="s">
        <v>3</v>
      </c>
      <c r="G45" s="22">
        <v>2014</v>
      </c>
      <c r="H45" s="23">
        <v>29.8</v>
      </c>
      <c r="I45" s="54"/>
      <c r="J45" s="24">
        <f t="shared" si="2"/>
        <v>0</v>
      </c>
    </row>
    <row r="46" spans="1:10" ht="9.9499999999999993" customHeight="1">
      <c r="H46" s="25"/>
      <c r="J46" s="26"/>
    </row>
    <row r="47" spans="1:10" ht="21">
      <c r="A47" s="9" t="s">
        <v>39</v>
      </c>
      <c r="B47" s="9"/>
      <c r="C47" s="66"/>
      <c r="D47" s="66" t="s">
        <v>256</v>
      </c>
      <c r="E47" s="9"/>
      <c r="F47" s="9"/>
      <c r="G47" s="9"/>
      <c r="H47" s="9"/>
      <c r="I47" s="9"/>
      <c r="J47" s="9"/>
    </row>
    <row r="48" spans="1:10" ht="12" customHeight="1" thickBot="1">
      <c r="A48" s="37" t="s">
        <v>41</v>
      </c>
      <c r="D48" s="37"/>
      <c r="H48" s="25"/>
      <c r="J48" s="26"/>
    </row>
    <row r="49" spans="1:10" ht="15.75" thickBot="1">
      <c r="A49" s="19" t="s">
        <v>161</v>
      </c>
      <c r="B49" s="20"/>
      <c r="C49" s="20" t="s">
        <v>32</v>
      </c>
      <c r="D49" s="20"/>
      <c r="E49" s="62" t="s">
        <v>160</v>
      </c>
      <c r="F49" s="20" t="s">
        <v>2</v>
      </c>
      <c r="G49" s="32">
        <v>2018</v>
      </c>
      <c r="H49" s="33">
        <v>11.1</v>
      </c>
      <c r="I49" s="54"/>
      <c r="J49" s="29">
        <f t="shared" si="1"/>
        <v>0</v>
      </c>
    </row>
    <row r="50" spans="1:10" ht="15.75" thickBot="1">
      <c r="A50" s="19" t="s">
        <v>162</v>
      </c>
      <c r="B50" s="20"/>
      <c r="C50" s="20" t="s">
        <v>33</v>
      </c>
      <c r="D50" s="20"/>
      <c r="E50" s="62" t="s">
        <v>160</v>
      </c>
      <c r="F50" s="20" t="s">
        <v>2</v>
      </c>
      <c r="G50" s="32">
        <v>2018</v>
      </c>
      <c r="H50" s="33">
        <v>11.1</v>
      </c>
      <c r="I50" s="54"/>
      <c r="J50" s="29">
        <f t="shared" si="1"/>
        <v>0</v>
      </c>
    </row>
    <row r="51" spans="1:10" ht="15.75" thickBot="1">
      <c r="A51" s="19" t="s">
        <v>26</v>
      </c>
      <c r="B51" s="20"/>
      <c r="C51" s="20" t="s">
        <v>34</v>
      </c>
      <c r="D51" s="20"/>
      <c r="E51" s="20"/>
      <c r="F51" s="20" t="s">
        <v>2</v>
      </c>
      <c r="G51" s="32">
        <v>2017</v>
      </c>
      <c r="H51" s="33">
        <v>13.1</v>
      </c>
      <c r="I51" s="54"/>
      <c r="J51" s="29">
        <f t="shared" si="1"/>
        <v>0</v>
      </c>
    </row>
    <row r="52" spans="1:10" ht="15.75" thickBot="1">
      <c r="A52" s="19" t="s">
        <v>27</v>
      </c>
      <c r="B52" s="20"/>
      <c r="C52" s="20" t="s">
        <v>35</v>
      </c>
      <c r="D52" s="20"/>
      <c r="E52" s="20"/>
      <c r="F52" s="20" t="s">
        <v>2</v>
      </c>
      <c r="G52" s="32">
        <v>2016</v>
      </c>
      <c r="H52" s="33">
        <v>14</v>
      </c>
      <c r="I52" s="54"/>
      <c r="J52" s="29">
        <f t="shared" si="1"/>
        <v>0</v>
      </c>
    </row>
    <row r="53" spans="1:10" ht="15.75" thickBot="1">
      <c r="A53" s="19" t="s">
        <v>28</v>
      </c>
      <c r="B53" s="20"/>
      <c r="C53" s="20" t="s">
        <v>36</v>
      </c>
      <c r="D53" s="20"/>
      <c r="E53" s="20"/>
      <c r="F53" s="20" t="s">
        <v>2</v>
      </c>
      <c r="G53" s="32">
        <v>2015</v>
      </c>
      <c r="H53" s="33">
        <v>17.399999999999999</v>
      </c>
      <c r="I53" s="54"/>
      <c r="J53" s="29">
        <f t="shared" si="1"/>
        <v>0</v>
      </c>
    </row>
    <row r="54" spans="1:10" ht="15.75" thickBot="1">
      <c r="A54" s="19" t="s">
        <v>29</v>
      </c>
      <c r="B54" s="20"/>
      <c r="C54" s="20" t="s">
        <v>37</v>
      </c>
      <c r="D54" s="20"/>
      <c r="E54" s="20"/>
      <c r="F54" s="20" t="s">
        <v>2</v>
      </c>
      <c r="G54" s="32">
        <v>2015</v>
      </c>
      <c r="H54" s="33">
        <v>17.399999999999999</v>
      </c>
      <c r="I54" s="54"/>
      <c r="J54" s="29">
        <f t="shared" si="1"/>
        <v>0</v>
      </c>
    </row>
    <row r="55" spans="1:10" ht="15.75" thickBot="1">
      <c r="A55" s="19" t="s">
        <v>42</v>
      </c>
      <c r="B55" s="20"/>
      <c r="C55" s="20" t="s">
        <v>32</v>
      </c>
      <c r="D55" s="20"/>
      <c r="E55" s="62" t="s">
        <v>172</v>
      </c>
      <c r="F55" s="20" t="s">
        <v>61</v>
      </c>
      <c r="G55" s="32">
        <v>2015</v>
      </c>
      <c r="H55" s="33">
        <v>21.7</v>
      </c>
      <c r="I55" s="54"/>
      <c r="J55" s="29">
        <f t="shared" si="1"/>
        <v>0</v>
      </c>
    </row>
    <row r="56" spans="1:10" ht="15.75" thickBot="1">
      <c r="A56" s="19" t="s">
        <v>30</v>
      </c>
      <c r="B56" s="20"/>
      <c r="C56" s="20" t="s">
        <v>38</v>
      </c>
      <c r="D56" s="20"/>
      <c r="E56" s="20"/>
      <c r="F56" s="20" t="s">
        <v>2</v>
      </c>
      <c r="G56" s="32">
        <v>2015</v>
      </c>
      <c r="H56" s="33">
        <v>23.7</v>
      </c>
      <c r="I56" s="54"/>
      <c r="J56" s="29">
        <f t="shared" si="1"/>
        <v>0</v>
      </c>
    </row>
    <row r="57" spans="1:10" ht="15.75" thickBot="1">
      <c r="A57" s="19" t="s">
        <v>43</v>
      </c>
      <c r="B57" s="20"/>
      <c r="C57" s="20" t="s">
        <v>44</v>
      </c>
      <c r="D57" s="20"/>
      <c r="E57" s="63" t="s">
        <v>174</v>
      </c>
      <c r="F57" s="20" t="s">
        <v>2</v>
      </c>
      <c r="G57" s="32">
        <v>2012</v>
      </c>
      <c r="H57" s="33">
        <v>28.1</v>
      </c>
      <c r="I57" s="54"/>
      <c r="J57" s="29">
        <f t="shared" si="1"/>
        <v>0</v>
      </c>
    </row>
    <row r="58" spans="1:10" ht="15.75" thickBot="1">
      <c r="A58" s="19" t="s">
        <v>31</v>
      </c>
      <c r="B58" s="20"/>
      <c r="C58" s="20" t="s">
        <v>38</v>
      </c>
      <c r="D58" s="20"/>
      <c r="E58" s="20"/>
      <c r="F58" s="20" t="s">
        <v>2</v>
      </c>
      <c r="G58" s="32">
        <v>2016</v>
      </c>
      <c r="H58" s="33">
        <v>32.5</v>
      </c>
      <c r="I58" s="54"/>
      <c r="J58" s="29">
        <f t="shared" si="1"/>
        <v>0</v>
      </c>
    </row>
    <row r="59" spans="1:10" ht="9.9499999999999993" customHeight="1">
      <c r="H59" s="25"/>
      <c r="J59" s="26"/>
    </row>
    <row r="60" spans="1:10" ht="21">
      <c r="A60" s="9" t="s">
        <v>215</v>
      </c>
      <c r="B60" s="9"/>
      <c r="C60" s="66"/>
      <c r="D60" s="66" t="s">
        <v>258</v>
      </c>
      <c r="E60" s="9"/>
      <c r="F60" s="9"/>
      <c r="G60" s="9"/>
      <c r="H60" s="9"/>
      <c r="I60" s="9"/>
      <c r="J60" s="9"/>
    </row>
    <row r="61" spans="1:10" ht="15" customHeight="1" thickBot="1">
      <c r="A61" s="12" t="s">
        <v>216</v>
      </c>
      <c r="B61" s="36"/>
      <c r="C61" s="36"/>
      <c r="D61" s="12"/>
      <c r="H61" s="25"/>
      <c r="J61" s="26"/>
    </row>
    <row r="62" spans="1:10" ht="15.75" thickBot="1">
      <c r="A62" s="19" t="s">
        <v>264</v>
      </c>
      <c r="B62" s="20"/>
      <c r="C62" s="20" t="s">
        <v>265</v>
      </c>
      <c r="D62" s="20" t="s">
        <v>266</v>
      </c>
      <c r="E62" s="67" t="s">
        <v>270</v>
      </c>
      <c r="F62" s="21" t="s">
        <v>2</v>
      </c>
      <c r="G62" s="32">
        <v>2019</v>
      </c>
      <c r="H62" s="33">
        <v>14</v>
      </c>
      <c r="I62" s="54"/>
      <c r="J62" s="29">
        <f t="shared" ref="J62:J68" si="3">H62*I62</f>
        <v>0</v>
      </c>
    </row>
    <row r="63" spans="1:10" ht="15.75" thickBot="1">
      <c r="A63" s="19" t="s">
        <v>217</v>
      </c>
      <c r="B63" s="20"/>
      <c r="C63" s="20" t="s">
        <v>218</v>
      </c>
      <c r="D63" s="20"/>
      <c r="E63" s="20"/>
      <c r="F63" s="21" t="s">
        <v>2</v>
      </c>
      <c r="G63" s="32">
        <v>2018</v>
      </c>
      <c r="H63" s="33">
        <v>16.8</v>
      </c>
      <c r="I63" s="54"/>
      <c r="J63" s="29">
        <f t="shared" ref="J63" si="4">H63*I63</f>
        <v>0</v>
      </c>
    </row>
    <row r="64" spans="1:10" ht="15.75" thickBot="1">
      <c r="A64" s="19" t="s">
        <v>219</v>
      </c>
      <c r="B64" s="20"/>
      <c r="C64" s="20" t="s">
        <v>220</v>
      </c>
      <c r="D64" s="20"/>
      <c r="E64" s="62" t="s">
        <v>221</v>
      </c>
      <c r="F64" s="21" t="s">
        <v>2</v>
      </c>
      <c r="G64" s="32">
        <v>2018</v>
      </c>
      <c r="H64" s="33">
        <v>20.399999999999999</v>
      </c>
      <c r="I64" s="54"/>
      <c r="J64" s="29">
        <f t="shared" si="3"/>
        <v>0</v>
      </c>
    </row>
    <row r="65" spans="1:10" ht="15.75" thickBot="1">
      <c r="A65" s="19" t="s">
        <v>222</v>
      </c>
      <c r="B65" s="20"/>
      <c r="C65" s="20" t="s">
        <v>223</v>
      </c>
      <c r="D65" s="20"/>
      <c r="E65" s="62"/>
      <c r="F65" s="21" t="s">
        <v>2</v>
      </c>
      <c r="G65" s="32">
        <v>2018</v>
      </c>
      <c r="H65" s="33">
        <v>9.8000000000000007</v>
      </c>
      <c r="I65" s="54"/>
      <c r="J65" s="29">
        <f t="shared" si="3"/>
        <v>0</v>
      </c>
    </row>
    <row r="66" spans="1:10" ht="15.75" thickBot="1">
      <c r="A66" s="19" t="s">
        <v>267</v>
      </c>
      <c r="B66" s="20"/>
      <c r="C66" s="20" t="s">
        <v>268</v>
      </c>
      <c r="D66" s="20" t="s">
        <v>269</v>
      </c>
      <c r="E66" s="67" t="s">
        <v>270</v>
      </c>
      <c r="F66" s="21" t="s">
        <v>225</v>
      </c>
      <c r="G66" s="32">
        <v>2018</v>
      </c>
      <c r="H66" s="33">
        <v>9</v>
      </c>
      <c r="I66" s="54"/>
      <c r="J66" s="29">
        <f t="shared" si="3"/>
        <v>0</v>
      </c>
    </row>
    <row r="67" spans="1:10" ht="15.75" thickBot="1">
      <c r="A67" s="19" t="s">
        <v>241</v>
      </c>
      <c r="B67" s="20"/>
      <c r="C67" s="20" t="s">
        <v>224</v>
      </c>
      <c r="D67" s="20"/>
      <c r="E67" s="62"/>
      <c r="F67" s="21" t="s">
        <v>2</v>
      </c>
      <c r="G67" s="32">
        <v>2019</v>
      </c>
      <c r="H67" s="33">
        <v>10.3</v>
      </c>
      <c r="I67" s="54"/>
      <c r="J67" s="29">
        <f t="shared" si="3"/>
        <v>0</v>
      </c>
    </row>
    <row r="68" spans="1:10" ht="15.75" thickBot="1">
      <c r="A68" s="19" t="s">
        <v>226</v>
      </c>
      <c r="B68" s="20"/>
      <c r="C68" s="20" t="s">
        <v>227</v>
      </c>
      <c r="D68" s="20"/>
      <c r="E68" s="62"/>
      <c r="F68" s="21" t="s">
        <v>2</v>
      </c>
      <c r="G68" s="32">
        <v>2018</v>
      </c>
      <c r="H68" s="33">
        <v>16</v>
      </c>
      <c r="I68" s="54"/>
      <c r="J68" s="29">
        <f t="shared" si="3"/>
        <v>0</v>
      </c>
    </row>
    <row r="69" spans="1:10" ht="9.9499999999999993" customHeight="1">
      <c r="H69" s="25"/>
      <c r="J69" s="26"/>
    </row>
    <row r="70" spans="1:10" s="36" customFormat="1" ht="21" customHeight="1">
      <c r="A70" s="9" t="s">
        <v>132</v>
      </c>
      <c r="B70" s="9"/>
      <c r="C70" s="9"/>
      <c r="D70" s="9"/>
      <c r="E70" s="9"/>
      <c r="F70" s="9"/>
      <c r="G70" s="9"/>
      <c r="H70" s="9"/>
      <c r="I70" s="9"/>
      <c r="J70" s="9"/>
    </row>
    <row r="71" spans="1:10" s="36" customFormat="1" ht="15.75" customHeight="1" thickBot="1">
      <c r="A71" s="38" t="s">
        <v>131</v>
      </c>
      <c r="B71" s="34"/>
      <c r="F71" s="39"/>
      <c r="G71" s="40"/>
      <c r="I71" s="4"/>
    </row>
    <row r="72" spans="1:10" ht="15.75" thickBot="1">
      <c r="A72" s="19" t="s">
        <v>205</v>
      </c>
      <c r="B72" s="20"/>
      <c r="C72" s="20" t="s">
        <v>62</v>
      </c>
      <c r="D72" s="20"/>
      <c r="E72" s="62"/>
      <c r="F72" s="20" t="s">
        <v>2</v>
      </c>
      <c r="G72" s="32">
        <v>2018</v>
      </c>
      <c r="H72" s="33">
        <v>14.7</v>
      </c>
      <c r="I72" s="54"/>
      <c r="J72" s="29">
        <f t="shared" ref="J72:J88" si="5">H72*I72</f>
        <v>0</v>
      </c>
    </row>
    <row r="73" spans="1:10" ht="15.75" thickBot="1">
      <c r="A73" s="19" t="s">
        <v>45</v>
      </c>
      <c r="B73" s="20"/>
      <c r="C73" s="20" t="s">
        <v>55</v>
      </c>
      <c r="D73" s="20"/>
      <c r="E73" s="62"/>
      <c r="F73" s="20" t="s">
        <v>2</v>
      </c>
      <c r="G73" s="32">
        <v>2017</v>
      </c>
      <c r="H73" s="33">
        <v>14.7</v>
      </c>
      <c r="I73" s="54"/>
      <c r="J73" s="29">
        <f t="shared" si="5"/>
        <v>0</v>
      </c>
    </row>
    <row r="74" spans="1:10" ht="15.75" thickBot="1">
      <c r="A74" s="19" t="s">
        <v>46</v>
      </c>
      <c r="B74" s="20"/>
      <c r="C74" s="20" t="s">
        <v>56</v>
      </c>
      <c r="D74" s="20"/>
      <c r="E74" s="62"/>
      <c r="F74" s="20" t="s">
        <v>2</v>
      </c>
      <c r="G74" s="32">
        <v>2018</v>
      </c>
      <c r="H74" s="33">
        <v>14.7</v>
      </c>
      <c r="I74" s="54"/>
      <c r="J74" s="29">
        <f t="shared" si="5"/>
        <v>0</v>
      </c>
    </row>
    <row r="75" spans="1:10" ht="15.75" thickBot="1">
      <c r="A75" s="19" t="s">
        <v>47</v>
      </c>
      <c r="B75" s="20"/>
      <c r="C75" s="20" t="s">
        <v>57</v>
      </c>
      <c r="D75" s="20"/>
      <c r="E75" s="62"/>
      <c r="F75" s="20" t="s">
        <v>2</v>
      </c>
      <c r="G75" s="32">
        <v>2017</v>
      </c>
      <c r="H75" s="33">
        <v>15.2</v>
      </c>
      <c r="I75" s="54"/>
      <c r="J75" s="29">
        <f t="shared" si="5"/>
        <v>0</v>
      </c>
    </row>
    <row r="76" spans="1:10" ht="15.75" thickBot="1">
      <c r="A76" s="19" t="s">
        <v>48</v>
      </c>
      <c r="B76" s="20"/>
      <c r="C76" s="20" t="s">
        <v>58</v>
      </c>
      <c r="D76" s="20"/>
      <c r="E76" s="62" t="s">
        <v>159</v>
      </c>
      <c r="F76" s="20" t="s">
        <v>2</v>
      </c>
      <c r="G76" s="32"/>
      <c r="H76" s="33">
        <v>17.100000000000001</v>
      </c>
      <c r="I76" s="54"/>
      <c r="J76" s="29">
        <f t="shared" si="5"/>
        <v>0</v>
      </c>
    </row>
    <row r="77" spans="1:10" ht="15.75" thickBot="1">
      <c r="A77" s="19" t="s">
        <v>49</v>
      </c>
      <c r="B77" s="20"/>
      <c r="C77" s="20" t="s">
        <v>59</v>
      </c>
      <c r="D77" s="20"/>
      <c r="E77" s="62" t="s">
        <v>159</v>
      </c>
      <c r="F77" s="20" t="s">
        <v>2</v>
      </c>
      <c r="G77" s="32"/>
      <c r="H77" s="33">
        <v>17.399999999999999</v>
      </c>
      <c r="I77" s="54"/>
      <c r="J77" s="29">
        <f t="shared" si="5"/>
        <v>0</v>
      </c>
    </row>
    <row r="78" spans="1:10" ht="15.75" thickBot="1">
      <c r="A78" s="19" t="s">
        <v>50</v>
      </c>
      <c r="B78" s="20"/>
      <c r="C78" s="20" t="s">
        <v>60</v>
      </c>
      <c r="D78" s="20"/>
      <c r="E78" s="62"/>
      <c r="F78" s="20" t="s">
        <v>2</v>
      </c>
      <c r="G78" s="32">
        <v>2017</v>
      </c>
      <c r="H78" s="33">
        <v>18.7</v>
      </c>
      <c r="I78" s="54"/>
      <c r="J78" s="29">
        <f t="shared" si="5"/>
        <v>0</v>
      </c>
    </row>
    <row r="79" spans="1:10" ht="15.75" thickBot="1">
      <c r="A79" s="19" t="s">
        <v>51</v>
      </c>
      <c r="B79" s="20"/>
      <c r="C79" s="20" t="s">
        <v>56</v>
      </c>
      <c r="D79" s="20"/>
      <c r="E79" s="63" t="s">
        <v>171</v>
      </c>
      <c r="F79" s="20" t="s">
        <v>2</v>
      </c>
      <c r="G79" s="32">
        <v>2017</v>
      </c>
      <c r="H79" s="33">
        <v>28.8</v>
      </c>
      <c r="I79" s="54"/>
      <c r="J79" s="29">
        <f t="shared" si="5"/>
        <v>0</v>
      </c>
    </row>
    <row r="80" spans="1:10" ht="15.75" thickBot="1">
      <c r="A80" s="19" t="s">
        <v>52</v>
      </c>
      <c r="B80" s="20"/>
      <c r="C80" s="20" t="s">
        <v>58</v>
      </c>
      <c r="D80" s="20"/>
      <c r="E80" s="62"/>
      <c r="F80" s="20" t="s">
        <v>2</v>
      </c>
      <c r="G80" s="32">
        <v>2013</v>
      </c>
      <c r="H80" s="33">
        <v>24.8</v>
      </c>
      <c r="I80" s="54"/>
      <c r="J80" s="29">
        <f t="shared" si="5"/>
        <v>0</v>
      </c>
    </row>
    <row r="81" spans="1:10" ht="15.75" thickBot="1">
      <c r="A81" s="19" t="s">
        <v>53</v>
      </c>
      <c r="B81" s="20"/>
      <c r="C81" s="20" t="s">
        <v>60</v>
      </c>
      <c r="D81" s="20"/>
      <c r="E81" s="62"/>
      <c r="F81" s="20" t="s">
        <v>2</v>
      </c>
      <c r="G81" s="32">
        <v>2014</v>
      </c>
      <c r="H81" s="33">
        <v>25.6</v>
      </c>
      <c r="I81" s="54"/>
      <c r="J81" s="29">
        <f t="shared" si="5"/>
        <v>0</v>
      </c>
    </row>
    <row r="82" spans="1:10" ht="15.75" thickBot="1">
      <c r="A82" s="19" t="s">
        <v>54</v>
      </c>
      <c r="B82" s="20"/>
      <c r="C82" s="20" t="s">
        <v>59</v>
      </c>
      <c r="D82" s="20"/>
      <c r="E82" s="62" t="s">
        <v>159</v>
      </c>
      <c r="F82" s="20" t="s">
        <v>2</v>
      </c>
      <c r="G82" s="32"/>
      <c r="H82" s="33">
        <v>31.9</v>
      </c>
      <c r="I82" s="54"/>
      <c r="J82" s="29">
        <f t="shared" si="5"/>
        <v>0</v>
      </c>
    </row>
    <row r="83" spans="1:10" ht="15.75" thickBot="1">
      <c r="A83" s="19" t="s">
        <v>53</v>
      </c>
      <c r="B83" s="20"/>
      <c r="C83" s="20" t="s">
        <v>169</v>
      </c>
      <c r="D83" s="20"/>
      <c r="E83" s="62" t="s">
        <v>19</v>
      </c>
      <c r="F83" s="20" t="s">
        <v>61</v>
      </c>
      <c r="G83" s="32">
        <v>2011</v>
      </c>
      <c r="H83" s="33">
        <v>54.2</v>
      </c>
      <c r="I83" s="54"/>
      <c r="J83" s="29">
        <f t="shared" si="5"/>
        <v>0</v>
      </c>
    </row>
    <row r="84" spans="1:10" ht="15.75" thickBot="1">
      <c r="A84" s="19" t="s">
        <v>54</v>
      </c>
      <c r="B84" s="20"/>
      <c r="C84" s="20" t="s">
        <v>59</v>
      </c>
      <c r="D84" s="20"/>
      <c r="E84" s="62" t="s">
        <v>175</v>
      </c>
      <c r="F84" s="20" t="s">
        <v>61</v>
      </c>
      <c r="G84" s="32">
        <v>2012</v>
      </c>
      <c r="H84" s="33">
        <v>57.4</v>
      </c>
      <c r="I84" s="54"/>
      <c r="J84" s="29">
        <f t="shared" si="5"/>
        <v>0</v>
      </c>
    </row>
    <row r="85" spans="1:10" ht="15.75" thickBot="1">
      <c r="A85" s="19" t="s">
        <v>156</v>
      </c>
      <c r="B85" s="20"/>
      <c r="C85" s="20" t="s">
        <v>59</v>
      </c>
      <c r="D85" s="20"/>
      <c r="E85" s="63" t="s">
        <v>171</v>
      </c>
      <c r="F85" s="20" t="s">
        <v>2</v>
      </c>
      <c r="G85" s="32" t="s">
        <v>242</v>
      </c>
      <c r="H85" s="33">
        <v>63.5</v>
      </c>
      <c r="I85" s="54"/>
      <c r="J85" s="29">
        <f t="shared" si="5"/>
        <v>0</v>
      </c>
    </row>
    <row r="86" spans="1:10" ht="15.75" thickBot="1">
      <c r="A86" s="19" t="s">
        <v>156</v>
      </c>
      <c r="B86" s="20"/>
      <c r="C86" s="20" t="s">
        <v>59</v>
      </c>
      <c r="D86" s="20"/>
      <c r="E86" s="62" t="s">
        <v>170</v>
      </c>
      <c r="F86" s="20" t="s">
        <v>61</v>
      </c>
      <c r="G86" s="32"/>
      <c r="H86" s="33">
        <v>101.6</v>
      </c>
      <c r="I86" s="54"/>
      <c r="J86" s="29">
        <f t="shared" si="5"/>
        <v>0</v>
      </c>
    </row>
    <row r="87" spans="1:10" ht="15.75" thickBot="1">
      <c r="A87" s="19" t="s">
        <v>54</v>
      </c>
      <c r="B87" s="20"/>
      <c r="C87" s="20" t="s">
        <v>59</v>
      </c>
      <c r="D87" s="20"/>
      <c r="E87" s="62" t="s">
        <v>173</v>
      </c>
      <c r="F87" s="20" t="s">
        <v>21</v>
      </c>
      <c r="G87" s="32">
        <v>2009</v>
      </c>
      <c r="H87" s="33">
        <v>108.1</v>
      </c>
      <c r="I87" s="54"/>
      <c r="J87" s="29">
        <f t="shared" si="5"/>
        <v>0</v>
      </c>
    </row>
    <row r="88" spans="1:10" ht="15.75" thickBot="1">
      <c r="A88" s="19" t="s">
        <v>64</v>
      </c>
      <c r="B88" s="20"/>
      <c r="C88" s="20"/>
      <c r="D88" s="20"/>
      <c r="E88" s="62"/>
      <c r="F88" s="20" t="s">
        <v>65</v>
      </c>
      <c r="G88" s="32"/>
      <c r="H88" s="33">
        <v>35.299999999999997</v>
      </c>
      <c r="I88" s="54"/>
      <c r="J88" s="29">
        <f t="shared" si="5"/>
        <v>0</v>
      </c>
    </row>
    <row r="89" spans="1:10" ht="9.9499999999999993" customHeight="1"/>
    <row r="90" spans="1:10" ht="21">
      <c r="A90" s="9" t="s">
        <v>176</v>
      </c>
      <c r="B90" s="9"/>
      <c r="C90" s="9"/>
      <c r="D90" s="9"/>
      <c r="E90" s="9"/>
      <c r="F90" s="9"/>
      <c r="G90" s="9"/>
      <c r="H90" s="9"/>
      <c r="I90" s="9"/>
      <c r="J90" s="9"/>
    </row>
    <row r="91" spans="1:10" ht="14.25" customHeight="1" thickBot="1">
      <c r="A91" s="12" t="s">
        <v>177</v>
      </c>
      <c r="C91" s="12"/>
    </row>
    <row r="92" spans="1:10" ht="15.75" thickBot="1">
      <c r="A92" s="19" t="s">
        <v>120</v>
      </c>
      <c r="B92" s="20"/>
      <c r="C92" s="20" t="s">
        <v>179</v>
      </c>
      <c r="D92" s="20"/>
      <c r="E92" s="20"/>
      <c r="F92" s="20" t="s">
        <v>2</v>
      </c>
      <c r="G92" s="32">
        <v>2019</v>
      </c>
      <c r="H92" s="33">
        <v>12.8</v>
      </c>
      <c r="I92" s="54"/>
      <c r="J92" s="29">
        <f t="shared" ref="J92:J102" si="6">H92*I92</f>
        <v>0</v>
      </c>
    </row>
    <row r="93" spans="1:10" ht="15.75" thickBot="1">
      <c r="A93" s="19" t="s">
        <v>186</v>
      </c>
      <c r="B93" s="20"/>
      <c r="C93" s="20" t="s">
        <v>179</v>
      </c>
      <c r="D93" s="20"/>
      <c r="E93" s="20"/>
      <c r="F93" s="20" t="s">
        <v>2</v>
      </c>
      <c r="G93" s="32">
        <v>2019</v>
      </c>
      <c r="H93" s="33">
        <v>12.8</v>
      </c>
      <c r="I93" s="54"/>
      <c r="J93" s="29">
        <f t="shared" si="6"/>
        <v>0</v>
      </c>
    </row>
    <row r="94" spans="1:10" ht="15.75" thickBot="1">
      <c r="A94" s="19" t="s">
        <v>187</v>
      </c>
      <c r="B94" s="20"/>
      <c r="C94" s="20" t="s">
        <v>179</v>
      </c>
      <c r="D94" s="20"/>
      <c r="E94" s="20"/>
      <c r="F94" s="20" t="s">
        <v>2</v>
      </c>
      <c r="G94" s="32">
        <v>2019</v>
      </c>
      <c r="H94" s="33">
        <v>12.8</v>
      </c>
      <c r="I94" s="54"/>
      <c r="J94" s="29">
        <f t="shared" si="6"/>
        <v>0</v>
      </c>
    </row>
    <row r="95" spans="1:10" ht="15.75" thickBot="1">
      <c r="A95" s="19" t="s">
        <v>181</v>
      </c>
      <c r="B95" s="20"/>
      <c r="C95" s="20" t="s">
        <v>179</v>
      </c>
      <c r="D95" s="20"/>
      <c r="E95" s="20"/>
      <c r="F95" s="20" t="s">
        <v>2</v>
      </c>
      <c r="G95" s="32">
        <v>2019</v>
      </c>
      <c r="H95" s="33">
        <v>12.8</v>
      </c>
      <c r="I95" s="54"/>
      <c r="J95" s="29">
        <f>H95*I95</f>
        <v>0</v>
      </c>
    </row>
    <row r="96" spans="1:10" ht="15.75" thickBot="1">
      <c r="A96" s="19" t="s">
        <v>185</v>
      </c>
      <c r="B96" s="20"/>
      <c r="C96" s="20" t="s">
        <v>184</v>
      </c>
      <c r="D96" s="20"/>
      <c r="E96" s="20"/>
      <c r="F96" s="20" t="s">
        <v>2</v>
      </c>
      <c r="G96" s="32">
        <v>2019</v>
      </c>
      <c r="H96" s="33">
        <v>12.8</v>
      </c>
      <c r="I96" s="54"/>
      <c r="J96" s="29">
        <f t="shared" si="6"/>
        <v>0</v>
      </c>
    </row>
    <row r="97" spans="1:10" ht="15.75" thickBot="1">
      <c r="A97" s="19" t="s">
        <v>182</v>
      </c>
      <c r="B97" s="20"/>
      <c r="C97" s="20" t="s">
        <v>179</v>
      </c>
      <c r="D97" s="20"/>
      <c r="E97" s="20"/>
      <c r="F97" s="20" t="s">
        <v>2</v>
      </c>
      <c r="G97" s="32">
        <v>2019</v>
      </c>
      <c r="H97" s="33">
        <v>12.8</v>
      </c>
      <c r="I97" s="54"/>
      <c r="J97" s="29">
        <f t="shared" si="6"/>
        <v>0</v>
      </c>
    </row>
    <row r="98" spans="1:10" ht="15.75" thickBot="1">
      <c r="A98" s="19" t="s">
        <v>243</v>
      </c>
      <c r="B98" s="20"/>
      <c r="C98" s="20" t="s">
        <v>271</v>
      </c>
      <c r="D98" s="20"/>
      <c r="E98" s="62" t="s">
        <v>272</v>
      </c>
      <c r="F98" s="20" t="s">
        <v>2</v>
      </c>
      <c r="G98" s="32"/>
      <c r="H98" s="33">
        <v>14.9</v>
      </c>
      <c r="I98" s="54"/>
      <c r="J98" s="29">
        <f t="shared" si="6"/>
        <v>0</v>
      </c>
    </row>
    <row r="99" spans="1:10" ht="15.75" thickBot="1">
      <c r="A99" s="19" t="s">
        <v>188</v>
      </c>
      <c r="B99" s="20"/>
      <c r="C99" s="20" t="s">
        <v>179</v>
      </c>
      <c r="D99" s="20"/>
      <c r="E99" s="20"/>
      <c r="F99" s="20" t="s">
        <v>2</v>
      </c>
      <c r="G99" s="32">
        <v>2018</v>
      </c>
      <c r="H99" s="33">
        <v>12.8</v>
      </c>
      <c r="I99" s="54"/>
      <c r="J99" s="29">
        <f t="shared" si="6"/>
        <v>0</v>
      </c>
    </row>
    <row r="100" spans="1:10" ht="15.75" thickBot="1">
      <c r="A100" s="19" t="s">
        <v>228</v>
      </c>
      <c r="B100" s="20"/>
      <c r="C100" s="20" t="s">
        <v>179</v>
      </c>
      <c r="D100" s="20"/>
      <c r="E100" s="20"/>
      <c r="F100" s="20" t="s">
        <v>2</v>
      </c>
      <c r="G100" s="32">
        <v>2018</v>
      </c>
      <c r="H100" s="33">
        <v>12.8</v>
      </c>
      <c r="I100" s="54"/>
      <c r="J100" s="29">
        <f t="shared" ref="J100" si="7">H100*I100</f>
        <v>0</v>
      </c>
    </row>
    <row r="101" spans="1:10" ht="15.75" thickBot="1">
      <c r="A101" s="19" t="s">
        <v>180</v>
      </c>
      <c r="B101" s="20"/>
      <c r="C101" s="20" t="s">
        <v>179</v>
      </c>
      <c r="D101" s="20"/>
      <c r="E101" s="20"/>
      <c r="F101" s="20" t="s">
        <v>2</v>
      </c>
      <c r="G101" s="32">
        <v>2019</v>
      </c>
      <c r="H101" s="33">
        <v>12.8</v>
      </c>
      <c r="I101" s="54"/>
      <c r="J101" s="29">
        <f t="shared" si="6"/>
        <v>0</v>
      </c>
    </row>
    <row r="102" spans="1:10" ht="15.75" thickBot="1">
      <c r="A102" s="19" t="s">
        <v>178</v>
      </c>
      <c r="B102" s="20"/>
      <c r="C102" s="20" t="s">
        <v>179</v>
      </c>
      <c r="D102" s="20"/>
      <c r="E102" s="20"/>
      <c r="F102" s="20" t="s">
        <v>2</v>
      </c>
      <c r="G102" s="32">
        <v>2019</v>
      </c>
      <c r="H102" s="33">
        <v>12.8</v>
      </c>
      <c r="I102" s="54"/>
      <c r="J102" s="29">
        <f t="shared" si="6"/>
        <v>0</v>
      </c>
    </row>
    <row r="103" spans="1:10" ht="15.75" thickBot="1">
      <c r="A103" s="19" t="s">
        <v>183</v>
      </c>
      <c r="B103" s="20"/>
      <c r="C103" s="20" t="s">
        <v>184</v>
      </c>
      <c r="D103" s="20"/>
      <c r="E103" s="20"/>
      <c r="F103" s="20" t="s">
        <v>2</v>
      </c>
      <c r="G103" s="32">
        <v>2019</v>
      </c>
      <c r="H103" s="33">
        <v>12.8</v>
      </c>
      <c r="I103" s="54"/>
      <c r="J103" s="29">
        <f t="shared" ref="J103:J112" si="8">H103*I103</f>
        <v>0</v>
      </c>
    </row>
    <row r="104" spans="1:10" ht="15.75" thickBot="1">
      <c r="A104" s="19" t="s">
        <v>261</v>
      </c>
      <c r="B104" s="20"/>
      <c r="C104" s="20" t="s">
        <v>184</v>
      </c>
      <c r="D104" s="20"/>
      <c r="E104" s="20"/>
      <c r="F104" s="20" t="s">
        <v>2</v>
      </c>
      <c r="G104" s="32">
        <v>2019</v>
      </c>
      <c r="H104" s="33">
        <v>12.8</v>
      </c>
      <c r="I104" s="54"/>
      <c r="J104" s="29">
        <f t="shared" si="8"/>
        <v>0</v>
      </c>
    </row>
    <row r="105" spans="1:10" ht="15.75" thickBot="1">
      <c r="A105" s="19" t="s">
        <v>192</v>
      </c>
      <c r="B105" s="20"/>
      <c r="C105" s="20" t="s">
        <v>193</v>
      </c>
      <c r="D105" s="20"/>
      <c r="E105" s="20"/>
      <c r="F105" s="20" t="s">
        <v>2</v>
      </c>
      <c r="G105" s="32">
        <v>2018</v>
      </c>
      <c r="H105" s="33">
        <v>21.4</v>
      </c>
      <c r="I105" s="54"/>
      <c r="J105" s="29">
        <f t="shared" ref="J105" si="9">H105*I105</f>
        <v>0</v>
      </c>
    </row>
    <row r="106" spans="1:10" ht="15.75" thickBot="1">
      <c r="A106" s="19" t="s">
        <v>189</v>
      </c>
      <c r="B106" s="20"/>
      <c r="C106" s="20" t="s">
        <v>190</v>
      </c>
      <c r="D106" s="20"/>
      <c r="E106" s="20"/>
      <c r="F106" s="20" t="s">
        <v>2</v>
      </c>
      <c r="G106" s="32" t="s">
        <v>245</v>
      </c>
      <c r="H106" s="33">
        <v>21.4</v>
      </c>
      <c r="I106" s="54"/>
      <c r="J106" s="29">
        <f t="shared" si="8"/>
        <v>0</v>
      </c>
    </row>
    <row r="107" spans="1:10" ht="15.75" thickBot="1">
      <c r="A107" s="19" t="s">
        <v>244</v>
      </c>
      <c r="B107" s="20"/>
      <c r="C107" s="20" t="s">
        <v>191</v>
      </c>
      <c r="D107" s="20"/>
      <c r="E107" s="20"/>
      <c r="F107" s="20" t="s">
        <v>2</v>
      </c>
      <c r="G107" s="32">
        <v>2016</v>
      </c>
      <c r="H107" s="33">
        <v>21.4</v>
      </c>
      <c r="I107" s="54"/>
      <c r="J107" s="29">
        <f t="shared" si="8"/>
        <v>0</v>
      </c>
    </row>
    <row r="108" spans="1:10" ht="15.75" thickBot="1">
      <c r="A108" s="19" t="s">
        <v>194</v>
      </c>
      <c r="B108" s="20"/>
      <c r="C108" s="20" t="s">
        <v>195</v>
      </c>
      <c r="D108" s="20"/>
      <c r="E108" s="20"/>
      <c r="F108" s="20" t="s">
        <v>63</v>
      </c>
      <c r="G108" s="32">
        <v>2019</v>
      </c>
      <c r="H108" s="33">
        <v>12.8</v>
      </c>
      <c r="I108" s="54"/>
      <c r="J108" s="29">
        <f t="shared" si="8"/>
        <v>0</v>
      </c>
    </row>
    <row r="109" spans="1:10" ht="15.75" thickBot="1">
      <c r="A109" s="19" t="s">
        <v>229</v>
      </c>
      <c r="B109" s="20"/>
      <c r="C109" s="20" t="s">
        <v>230</v>
      </c>
      <c r="D109" s="20"/>
      <c r="E109" s="20"/>
      <c r="F109" s="20" t="s">
        <v>2</v>
      </c>
      <c r="G109" s="32"/>
      <c r="H109" s="33">
        <v>9.4</v>
      </c>
      <c r="I109" s="54"/>
      <c r="J109" s="29">
        <f t="shared" si="8"/>
        <v>0</v>
      </c>
    </row>
    <row r="110" spans="1:10" ht="15.75" thickBot="1">
      <c r="A110" s="19" t="s">
        <v>262</v>
      </c>
      <c r="B110" s="20"/>
      <c r="C110" s="20" t="s">
        <v>184</v>
      </c>
      <c r="D110" s="20"/>
      <c r="E110" s="20"/>
      <c r="F110" s="20" t="s">
        <v>2</v>
      </c>
      <c r="G110" s="32"/>
      <c r="H110" s="33">
        <v>13.2</v>
      </c>
      <c r="I110" s="54"/>
      <c r="J110" s="29">
        <f t="shared" si="8"/>
        <v>0</v>
      </c>
    </row>
    <row r="111" spans="1:10" ht="15.75" thickBot="1">
      <c r="A111" s="19" t="s">
        <v>206</v>
      </c>
      <c r="B111" s="20"/>
      <c r="C111" s="20" t="s">
        <v>195</v>
      </c>
      <c r="D111" s="20"/>
      <c r="E111" s="20"/>
      <c r="F111" s="20" t="s">
        <v>2</v>
      </c>
      <c r="G111" s="32">
        <v>2019</v>
      </c>
      <c r="H111" s="33">
        <v>13.2</v>
      </c>
      <c r="I111" s="54"/>
      <c r="J111" s="29">
        <f t="shared" si="8"/>
        <v>0</v>
      </c>
    </row>
    <row r="112" spans="1:10" ht="15.75" thickBot="1">
      <c r="A112" s="19" t="s">
        <v>204</v>
      </c>
      <c r="B112" s="20"/>
      <c r="C112" s="20" t="s">
        <v>193</v>
      </c>
      <c r="D112" s="20"/>
      <c r="E112" s="20"/>
      <c r="F112" s="20" t="s">
        <v>2</v>
      </c>
      <c r="G112" s="32"/>
      <c r="H112" s="33">
        <v>14.2</v>
      </c>
      <c r="I112" s="54"/>
      <c r="J112" s="29">
        <f t="shared" si="8"/>
        <v>0</v>
      </c>
    </row>
    <row r="113" spans="1:10" ht="9.9499999999999993" customHeight="1"/>
    <row r="114" spans="1:10" ht="21">
      <c r="A114" s="9" t="s">
        <v>67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4.25" customHeight="1" thickBot="1">
      <c r="A115" s="12" t="s">
        <v>68</v>
      </c>
      <c r="C115" s="12"/>
    </row>
    <row r="116" spans="1:10" ht="15.75" thickBot="1">
      <c r="A116" s="19" t="s">
        <v>66</v>
      </c>
      <c r="B116" s="20"/>
      <c r="C116" s="20" t="s">
        <v>77</v>
      </c>
      <c r="D116" s="20"/>
      <c r="E116" s="20"/>
      <c r="F116" s="20" t="s">
        <v>2</v>
      </c>
      <c r="G116" s="32"/>
      <c r="H116" s="33">
        <v>13.2</v>
      </c>
      <c r="I116" s="54"/>
      <c r="J116" s="29">
        <f t="shared" ref="J116" si="10">H116*I116</f>
        <v>0</v>
      </c>
    </row>
    <row r="117" spans="1:10" ht="9.9499999999999993" customHeight="1"/>
    <row r="118" spans="1:10" ht="21">
      <c r="A118" s="9" t="s">
        <v>231</v>
      </c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5.75" thickBot="1">
      <c r="A119" s="12" t="s">
        <v>133</v>
      </c>
    </row>
    <row r="120" spans="1:10" ht="15.75" thickBot="1">
      <c r="A120" s="19" t="s">
        <v>69</v>
      </c>
      <c r="B120" s="20"/>
      <c r="C120" s="20" t="s">
        <v>72</v>
      </c>
      <c r="D120" s="20"/>
      <c r="E120" s="62"/>
      <c r="F120" s="20" t="s">
        <v>63</v>
      </c>
      <c r="G120" s="32">
        <v>2018</v>
      </c>
      <c r="H120" s="33">
        <v>9.8000000000000007</v>
      </c>
      <c r="I120" s="54"/>
      <c r="J120" s="29">
        <f t="shared" ref="J120:J127" si="11">H120*I120</f>
        <v>0</v>
      </c>
    </row>
    <row r="121" spans="1:10" ht="15.75" thickBot="1">
      <c r="A121" s="19" t="s">
        <v>70</v>
      </c>
      <c r="B121" s="20"/>
      <c r="C121" s="20" t="s">
        <v>73</v>
      </c>
      <c r="D121" s="20"/>
      <c r="E121" s="62"/>
      <c r="F121" s="20" t="s">
        <v>63</v>
      </c>
      <c r="G121" s="32">
        <v>2016</v>
      </c>
      <c r="H121" s="33">
        <v>11.4</v>
      </c>
      <c r="I121" s="54"/>
      <c r="J121" s="29">
        <f t="shared" ref="J121" si="12">H121*I121</f>
        <v>0</v>
      </c>
    </row>
    <row r="122" spans="1:10" ht="15.75" thickBot="1">
      <c r="A122" s="19" t="s">
        <v>69</v>
      </c>
      <c r="B122" s="20"/>
      <c r="C122" s="20" t="s">
        <v>72</v>
      </c>
      <c r="D122" s="20"/>
      <c r="E122" s="62"/>
      <c r="F122" s="20" t="s">
        <v>2</v>
      </c>
      <c r="G122" s="32">
        <v>2018</v>
      </c>
      <c r="H122" s="33">
        <v>15.8</v>
      </c>
      <c r="I122" s="54"/>
      <c r="J122" s="29">
        <f t="shared" si="11"/>
        <v>0</v>
      </c>
    </row>
    <row r="123" spans="1:10" ht="15.75" thickBot="1">
      <c r="A123" s="19" t="s">
        <v>70</v>
      </c>
      <c r="B123" s="20"/>
      <c r="C123" s="20" t="s">
        <v>73</v>
      </c>
      <c r="D123" s="20"/>
      <c r="E123" s="62"/>
      <c r="F123" s="20" t="s">
        <v>2</v>
      </c>
      <c r="G123" s="32">
        <v>2016</v>
      </c>
      <c r="H123" s="33">
        <v>17.600000000000001</v>
      </c>
      <c r="I123" s="54"/>
      <c r="J123" s="29">
        <f t="shared" si="11"/>
        <v>0</v>
      </c>
    </row>
    <row r="124" spans="1:10" ht="15.75" thickBot="1">
      <c r="A124" s="19" t="s">
        <v>232</v>
      </c>
      <c r="B124" s="20"/>
      <c r="C124" s="20" t="s">
        <v>233</v>
      </c>
      <c r="D124" s="20"/>
      <c r="E124" s="62"/>
      <c r="F124" s="20" t="s">
        <v>2</v>
      </c>
      <c r="G124" s="32">
        <v>2010</v>
      </c>
      <c r="H124" s="33">
        <v>21.4</v>
      </c>
      <c r="I124" s="54"/>
      <c r="J124" s="29">
        <f t="shared" si="11"/>
        <v>0</v>
      </c>
    </row>
    <row r="125" spans="1:10" ht="15.75" thickBot="1">
      <c r="A125" s="19" t="s">
        <v>69</v>
      </c>
      <c r="B125" s="20"/>
      <c r="C125" s="20" t="s">
        <v>72</v>
      </c>
      <c r="D125" s="20"/>
      <c r="E125" s="62" t="s">
        <v>170</v>
      </c>
      <c r="F125" s="20" t="s">
        <v>61</v>
      </c>
      <c r="G125" s="32">
        <v>2015</v>
      </c>
      <c r="H125" s="33">
        <v>22.8</v>
      </c>
      <c r="I125" s="54"/>
      <c r="J125" s="29">
        <f t="shared" si="11"/>
        <v>0</v>
      </c>
    </row>
    <row r="126" spans="1:10" ht="15.75" thickBot="1">
      <c r="A126" s="19" t="s">
        <v>71</v>
      </c>
      <c r="B126" s="20"/>
      <c r="C126" s="20" t="s">
        <v>74</v>
      </c>
      <c r="D126" s="20"/>
      <c r="E126" s="63" t="s">
        <v>171</v>
      </c>
      <c r="F126" s="20" t="s">
        <v>2</v>
      </c>
      <c r="G126" s="32">
        <v>2015</v>
      </c>
      <c r="H126" s="33">
        <v>29.8</v>
      </c>
      <c r="I126" s="54"/>
      <c r="J126" s="29">
        <f t="shared" si="11"/>
        <v>0</v>
      </c>
    </row>
    <row r="127" spans="1:10" ht="15.75" thickBot="1">
      <c r="A127" s="19" t="s">
        <v>71</v>
      </c>
      <c r="B127" s="20"/>
      <c r="C127" s="20" t="s">
        <v>74</v>
      </c>
      <c r="D127" s="20"/>
      <c r="E127" s="62" t="s">
        <v>170</v>
      </c>
      <c r="F127" s="20" t="s">
        <v>61</v>
      </c>
      <c r="G127" s="32">
        <v>2009</v>
      </c>
      <c r="H127" s="33">
        <v>66.7</v>
      </c>
      <c r="I127" s="54"/>
      <c r="J127" s="29">
        <f t="shared" si="11"/>
        <v>0</v>
      </c>
    </row>
    <row r="128" spans="1:10" ht="9.9499999999999993" customHeight="1">
      <c r="H128" s="25"/>
      <c r="J128" s="26"/>
    </row>
    <row r="129" spans="1:10" s="36" customFormat="1" ht="21" customHeight="1">
      <c r="A129" s="9" t="s">
        <v>83</v>
      </c>
      <c r="B129" s="9"/>
      <c r="C129" s="9"/>
      <c r="D129" s="9"/>
      <c r="E129" s="9"/>
      <c r="F129" s="9"/>
      <c r="G129" s="9"/>
      <c r="H129" s="9"/>
      <c r="I129" s="9"/>
      <c r="J129" s="9"/>
    </row>
    <row r="130" spans="1:10" s="36" customFormat="1" ht="15" customHeight="1" thickBot="1">
      <c r="A130" s="12" t="s">
        <v>82</v>
      </c>
      <c r="C130" s="41"/>
      <c r="F130" s="25"/>
      <c r="G130" s="40"/>
      <c r="I130" s="4"/>
    </row>
    <row r="131" spans="1:10" ht="15.75" thickBot="1">
      <c r="A131" s="19" t="s">
        <v>75</v>
      </c>
      <c r="B131" s="20"/>
      <c r="C131" s="20" t="s">
        <v>80</v>
      </c>
      <c r="D131" s="20"/>
      <c r="E131" s="62" t="s">
        <v>159</v>
      </c>
      <c r="F131" s="20" t="s">
        <v>2</v>
      </c>
      <c r="G131" s="32"/>
      <c r="H131" s="33">
        <v>11.1</v>
      </c>
      <c r="I131" s="54"/>
      <c r="J131" s="29">
        <f t="shared" ref="J131:J132" si="13">H131*I131</f>
        <v>0</v>
      </c>
    </row>
    <row r="132" spans="1:10" ht="15.75" thickBot="1">
      <c r="A132" s="19" t="s">
        <v>76</v>
      </c>
      <c r="B132" s="20"/>
      <c r="C132" s="20" t="s">
        <v>81</v>
      </c>
      <c r="D132" s="20"/>
      <c r="E132" s="62" t="s">
        <v>159</v>
      </c>
      <c r="F132" s="20" t="s">
        <v>2</v>
      </c>
      <c r="G132" s="32"/>
      <c r="H132" s="33">
        <v>17.100000000000001</v>
      </c>
      <c r="I132" s="54"/>
      <c r="J132" s="29">
        <f t="shared" si="13"/>
        <v>0</v>
      </c>
    </row>
    <row r="133" spans="1:10" ht="9.9499999999999993" customHeight="1"/>
    <row r="134" spans="1:10" ht="21">
      <c r="A134" s="9" t="s">
        <v>138</v>
      </c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" customHeight="1" thickBot="1">
      <c r="A135" s="38" t="s">
        <v>110</v>
      </c>
    </row>
    <row r="136" spans="1:10" ht="15.75" thickBot="1">
      <c r="A136" s="19" t="s">
        <v>84</v>
      </c>
      <c r="B136" s="20"/>
      <c r="C136" s="20" t="s">
        <v>88</v>
      </c>
      <c r="D136" s="20"/>
      <c r="E136" s="62"/>
      <c r="F136" s="20" t="s">
        <v>2</v>
      </c>
      <c r="G136" s="32">
        <v>2015</v>
      </c>
      <c r="H136" s="33">
        <v>8.8000000000000007</v>
      </c>
      <c r="I136" s="54"/>
      <c r="J136" s="29">
        <f t="shared" ref="J136:J143" si="14">H136*I136</f>
        <v>0</v>
      </c>
    </row>
    <row r="137" spans="1:10" ht="15.75" thickBot="1">
      <c r="A137" s="19" t="s">
        <v>85</v>
      </c>
      <c r="B137" s="20"/>
      <c r="C137" s="20" t="s">
        <v>89</v>
      </c>
      <c r="D137" s="20"/>
      <c r="E137" s="62"/>
      <c r="F137" s="20" t="s">
        <v>63</v>
      </c>
      <c r="G137" s="32">
        <v>2016</v>
      </c>
      <c r="H137" s="33">
        <v>10.5</v>
      </c>
      <c r="I137" s="54"/>
      <c r="J137" s="29">
        <f t="shared" ref="J137" si="15">H137*I137</f>
        <v>0</v>
      </c>
    </row>
    <row r="138" spans="1:10" ht="15.75" thickBot="1">
      <c r="A138" s="19" t="s">
        <v>234</v>
      </c>
      <c r="B138" s="20"/>
      <c r="C138" s="20" t="s">
        <v>88</v>
      </c>
      <c r="D138" s="20"/>
      <c r="E138" s="62"/>
      <c r="F138" s="20" t="s">
        <v>2</v>
      </c>
      <c r="G138" s="32">
        <v>2016</v>
      </c>
      <c r="H138" s="33">
        <v>11.4</v>
      </c>
      <c r="I138" s="54"/>
      <c r="J138" s="29">
        <f t="shared" si="14"/>
        <v>0</v>
      </c>
    </row>
    <row r="139" spans="1:10" ht="15.75" thickBot="1">
      <c r="A139" s="19" t="s">
        <v>85</v>
      </c>
      <c r="B139" s="20"/>
      <c r="C139" s="20" t="s">
        <v>89</v>
      </c>
      <c r="D139" s="20"/>
      <c r="E139" s="62"/>
      <c r="F139" s="20" t="s">
        <v>2</v>
      </c>
      <c r="G139" s="32">
        <v>2016</v>
      </c>
      <c r="H139" s="33">
        <v>14</v>
      </c>
      <c r="I139" s="54"/>
      <c r="J139" s="29">
        <f t="shared" si="14"/>
        <v>0</v>
      </c>
    </row>
    <row r="140" spans="1:10" ht="15.75" thickBot="1">
      <c r="A140" s="19" t="s">
        <v>86</v>
      </c>
      <c r="B140" s="20"/>
      <c r="C140" s="20" t="s">
        <v>90</v>
      </c>
      <c r="D140" s="20"/>
      <c r="E140" s="62"/>
      <c r="F140" s="20" t="s">
        <v>63</v>
      </c>
      <c r="G140" s="32">
        <v>2015</v>
      </c>
      <c r="H140" s="33">
        <v>19.3</v>
      </c>
      <c r="I140" s="54"/>
      <c r="J140" s="29">
        <f t="shared" si="14"/>
        <v>0</v>
      </c>
    </row>
    <row r="141" spans="1:10" ht="15.75" thickBot="1">
      <c r="A141" s="19" t="s">
        <v>86</v>
      </c>
      <c r="B141" s="20"/>
      <c r="C141" s="20" t="s">
        <v>90</v>
      </c>
      <c r="D141" s="20"/>
      <c r="E141" s="62"/>
      <c r="F141" s="20" t="s">
        <v>2</v>
      </c>
      <c r="G141" s="32">
        <v>2015</v>
      </c>
      <c r="H141" s="33">
        <v>31.6</v>
      </c>
      <c r="I141" s="54"/>
      <c r="J141" s="29">
        <f t="shared" si="14"/>
        <v>0</v>
      </c>
    </row>
    <row r="142" spans="1:10" ht="15.75" thickBot="1">
      <c r="A142" s="19" t="s">
        <v>87</v>
      </c>
      <c r="B142" s="20"/>
      <c r="C142" s="20" t="s">
        <v>90</v>
      </c>
      <c r="D142" s="20"/>
      <c r="E142" s="62"/>
      <c r="F142" s="20" t="s">
        <v>2</v>
      </c>
      <c r="G142" s="32">
        <v>2013</v>
      </c>
      <c r="H142" s="33">
        <v>43.9</v>
      </c>
      <c r="I142" s="54"/>
      <c r="J142" s="29">
        <f t="shared" si="14"/>
        <v>0</v>
      </c>
    </row>
    <row r="143" spans="1:10" ht="15.75" thickBot="1">
      <c r="A143" s="19" t="s">
        <v>86</v>
      </c>
      <c r="B143" s="20"/>
      <c r="C143" s="20" t="s">
        <v>109</v>
      </c>
      <c r="D143" s="20"/>
      <c r="E143" s="62" t="s">
        <v>170</v>
      </c>
      <c r="F143" s="20" t="s">
        <v>61</v>
      </c>
      <c r="G143" s="32">
        <v>2012</v>
      </c>
      <c r="H143" s="33">
        <v>84.2</v>
      </c>
      <c r="I143" s="54"/>
      <c r="J143" s="29">
        <f t="shared" si="14"/>
        <v>0</v>
      </c>
    </row>
    <row r="144" spans="1:10" ht="9.9499999999999993" customHeight="1"/>
    <row r="145" spans="1:10" ht="21">
      <c r="A145" s="9" t="s">
        <v>134</v>
      </c>
      <c r="B145" s="9"/>
      <c r="C145" s="66"/>
      <c r="D145" s="66" t="s">
        <v>259</v>
      </c>
      <c r="E145" s="9"/>
      <c r="F145" s="9"/>
      <c r="G145" s="9"/>
      <c r="H145" s="9"/>
      <c r="I145" s="9"/>
      <c r="J145" s="9"/>
    </row>
    <row r="146" spans="1:10" ht="15.75" thickBot="1">
      <c r="A146" s="12" t="s">
        <v>135</v>
      </c>
    </row>
    <row r="147" spans="1:10" ht="15.75" thickBot="1">
      <c r="A147" s="19" t="s">
        <v>235</v>
      </c>
      <c r="B147" s="20"/>
      <c r="C147" s="20" t="s">
        <v>94</v>
      </c>
      <c r="D147" s="20"/>
      <c r="E147" s="20"/>
      <c r="F147" s="20" t="s">
        <v>2</v>
      </c>
      <c r="G147" s="32">
        <v>2019</v>
      </c>
      <c r="H147" s="33">
        <v>8.6</v>
      </c>
      <c r="I147" s="54"/>
      <c r="J147" s="29">
        <f t="shared" ref="J147:J155" si="16">H147*I147</f>
        <v>0</v>
      </c>
    </row>
    <row r="148" spans="1:10" ht="15.75" thickBot="1">
      <c r="A148" s="19" t="s">
        <v>236</v>
      </c>
      <c r="B148" s="20"/>
      <c r="C148" s="20" t="s">
        <v>94</v>
      </c>
      <c r="D148" s="20"/>
      <c r="E148" s="20"/>
      <c r="F148" s="20" t="s">
        <v>225</v>
      </c>
      <c r="G148" s="32">
        <v>2019</v>
      </c>
      <c r="H148" s="33">
        <v>9.4</v>
      </c>
      <c r="I148" s="54"/>
      <c r="J148" s="29">
        <f t="shared" si="16"/>
        <v>0</v>
      </c>
    </row>
    <row r="149" spans="1:10" ht="15.75" thickBot="1">
      <c r="A149" s="19" t="s">
        <v>91</v>
      </c>
      <c r="B149" s="20"/>
      <c r="C149" s="20" t="s">
        <v>95</v>
      </c>
      <c r="D149" s="20"/>
      <c r="E149" s="20"/>
      <c r="F149" s="20" t="s">
        <v>2</v>
      </c>
      <c r="G149" s="32">
        <v>2019</v>
      </c>
      <c r="H149" s="33">
        <v>10</v>
      </c>
      <c r="I149" s="54"/>
      <c r="J149" s="29">
        <f t="shared" si="16"/>
        <v>0</v>
      </c>
    </row>
    <row r="150" spans="1:10" ht="15.75" thickBot="1">
      <c r="A150" s="19" t="s">
        <v>207</v>
      </c>
      <c r="B150" s="20"/>
      <c r="C150" s="20" t="s">
        <v>97</v>
      </c>
      <c r="D150" s="20"/>
      <c r="E150" s="20"/>
      <c r="F150" s="20" t="s">
        <v>2</v>
      </c>
      <c r="G150" s="32">
        <v>2019</v>
      </c>
      <c r="H150" s="33">
        <v>10.3</v>
      </c>
      <c r="I150" s="54"/>
      <c r="J150" s="29">
        <f t="shared" si="16"/>
        <v>0</v>
      </c>
    </row>
    <row r="151" spans="1:10" ht="15.75" thickBot="1">
      <c r="A151" s="19" t="s">
        <v>92</v>
      </c>
      <c r="B151" s="20"/>
      <c r="C151" s="20" t="s">
        <v>96</v>
      </c>
      <c r="D151" s="20"/>
      <c r="E151" s="20"/>
      <c r="F151" s="20" t="s">
        <v>2</v>
      </c>
      <c r="G151" s="32">
        <v>2018</v>
      </c>
      <c r="H151" s="33">
        <v>11.2</v>
      </c>
      <c r="I151" s="54"/>
      <c r="J151" s="29">
        <f t="shared" si="16"/>
        <v>0</v>
      </c>
    </row>
    <row r="152" spans="1:10" ht="15.75" thickBot="1">
      <c r="A152" s="19" t="s">
        <v>164</v>
      </c>
      <c r="B152" s="20"/>
      <c r="C152" s="20" t="s">
        <v>96</v>
      </c>
      <c r="D152" s="20"/>
      <c r="E152" s="62" t="s">
        <v>163</v>
      </c>
      <c r="F152" s="20" t="s">
        <v>2</v>
      </c>
      <c r="G152" s="32">
        <v>2019</v>
      </c>
      <c r="H152" s="33">
        <v>12.6</v>
      </c>
      <c r="I152" s="54"/>
      <c r="J152" s="29">
        <f t="shared" si="16"/>
        <v>0</v>
      </c>
    </row>
    <row r="153" spans="1:10" ht="15.75" thickBot="1">
      <c r="A153" s="19" t="s">
        <v>93</v>
      </c>
      <c r="B153" s="20"/>
      <c r="C153" s="20" t="s">
        <v>96</v>
      </c>
      <c r="D153" s="20"/>
      <c r="E153" s="20"/>
      <c r="F153" s="20" t="s">
        <v>2</v>
      </c>
      <c r="G153" s="32">
        <v>2015</v>
      </c>
      <c r="H153" s="33">
        <v>17.3</v>
      </c>
      <c r="I153" s="54"/>
      <c r="J153" s="29">
        <f t="shared" si="16"/>
        <v>0</v>
      </c>
    </row>
    <row r="154" spans="1:10" ht="15.75" thickBot="1">
      <c r="A154" s="19" t="s">
        <v>98</v>
      </c>
      <c r="B154" s="20"/>
      <c r="C154" s="20" t="s">
        <v>99</v>
      </c>
      <c r="D154" s="20"/>
      <c r="E154" s="20"/>
      <c r="F154" s="20" t="s">
        <v>2</v>
      </c>
      <c r="G154" s="32">
        <v>2015</v>
      </c>
      <c r="H154" s="33">
        <v>18.899999999999999</v>
      </c>
      <c r="I154" s="54"/>
      <c r="J154" s="29">
        <f t="shared" si="16"/>
        <v>0</v>
      </c>
    </row>
    <row r="155" spans="1:10" ht="15.75" thickBot="1">
      <c r="A155" s="19" t="s">
        <v>93</v>
      </c>
      <c r="B155" s="20"/>
      <c r="C155" s="20" t="s">
        <v>96</v>
      </c>
      <c r="D155" s="20"/>
      <c r="E155" s="62" t="s">
        <v>19</v>
      </c>
      <c r="F155" s="20" t="s">
        <v>61</v>
      </c>
      <c r="G155" s="32">
        <v>2011</v>
      </c>
      <c r="H155" s="33">
        <v>30.5</v>
      </c>
      <c r="I155" s="54"/>
      <c r="J155" s="29">
        <f t="shared" si="16"/>
        <v>0</v>
      </c>
    </row>
    <row r="156" spans="1:10" ht="9.9499999999999993" customHeight="1"/>
    <row r="157" spans="1:10" ht="21">
      <c r="A157" s="9" t="s">
        <v>136</v>
      </c>
      <c r="B157" s="9"/>
      <c r="C157" s="9"/>
      <c r="D157" s="66" t="s">
        <v>260</v>
      </c>
      <c r="E157" s="9"/>
      <c r="F157" s="9"/>
      <c r="G157" s="9"/>
      <c r="H157" s="9"/>
      <c r="I157" s="9"/>
      <c r="J157" s="9"/>
    </row>
    <row r="158" spans="1:10" ht="15.75" thickBot="1">
      <c r="A158" s="12" t="s">
        <v>137</v>
      </c>
    </row>
    <row r="159" spans="1:10" ht="15.75" thickBot="1">
      <c r="A159" s="19" t="s">
        <v>166</v>
      </c>
      <c r="B159" s="20"/>
      <c r="C159" s="20" t="s">
        <v>101</v>
      </c>
      <c r="D159" s="20"/>
      <c r="E159" s="62" t="s">
        <v>165</v>
      </c>
      <c r="F159" s="20" t="s">
        <v>2</v>
      </c>
      <c r="G159" s="32">
        <v>2018</v>
      </c>
      <c r="H159" s="33">
        <v>15.8</v>
      </c>
      <c r="I159" s="54"/>
      <c r="J159" s="29">
        <f t="shared" ref="J159:J165" si="17">H159*I159</f>
        <v>0</v>
      </c>
    </row>
    <row r="160" spans="1:10" ht="15.75" thickBot="1">
      <c r="A160" s="19" t="s">
        <v>167</v>
      </c>
      <c r="B160" s="20"/>
      <c r="C160" s="20" t="s">
        <v>103</v>
      </c>
      <c r="D160" s="20"/>
      <c r="E160" s="62" t="s">
        <v>165</v>
      </c>
      <c r="F160" s="20" t="s">
        <v>2</v>
      </c>
      <c r="G160" s="32">
        <v>2019</v>
      </c>
      <c r="H160" s="33">
        <v>15.8</v>
      </c>
      <c r="I160" s="54"/>
      <c r="J160" s="29">
        <f t="shared" si="17"/>
        <v>0</v>
      </c>
    </row>
    <row r="161" spans="1:10" ht="15.75" thickBot="1">
      <c r="A161" s="19" t="s">
        <v>107</v>
      </c>
      <c r="B161" s="20"/>
      <c r="C161" s="20" t="s">
        <v>101</v>
      </c>
      <c r="D161" s="20"/>
      <c r="E161" s="62"/>
      <c r="F161" s="20" t="s">
        <v>108</v>
      </c>
      <c r="G161" s="32">
        <v>2014</v>
      </c>
      <c r="H161" s="33">
        <v>19.3</v>
      </c>
      <c r="I161" s="54"/>
      <c r="J161" s="29">
        <f t="shared" si="17"/>
        <v>0</v>
      </c>
    </row>
    <row r="162" spans="1:10" ht="15.75" thickBot="1">
      <c r="A162" s="19" t="s">
        <v>100</v>
      </c>
      <c r="B162" s="20"/>
      <c r="C162" s="20" t="s">
        <v>102</v>
      </c>
      <c r="D162" s="20"/>
      <c r="E162" s="62"/>
      <c r="F162" s="20" t="s">
        <v>2</v>
      </c>
      <c r="G162" s="32" t="s">
        <v>104</v>
      </c>
      <c r="H162" s="33">
        <v>29.8</v>
      </c>
      <c r="I162" s="54"/>
      <c r="J162" s="29">
        <f t="shared" si="17"/>
        <v>0</v>
      </c>
    </row>
    <row r="163" spans="1:10" ht="15.75" thickBot="1">
      <c r="A163" s="19" t="s">
        <v>105</v>
      </c>
      <c r="B163" s="20"/>
      <c r="C163" s="20" t="s">
        <v>106</v>
      </c>
      <c r="D163" s="20"/>
      <c r="E163" s="62"/>
      <c r="F163" s="20" t="s">
        <v>2</v>
      </c>
      <c r="G163" s="32" t="s">
        <v>168</v>
      </c>
      <c r="H163" s="33">
        <v>42.1</v>
      </c>
      <c r="I163" s="54"/>
      <c r="J163" s="29">
        <f t="shared" si="17"/>
        <v>0</v>
      </c>
    </row>
    <row r="164" spans="1:10" ht="15.75" thickBot="1">
      <c r="A164" s="19" t="s">
        <v>100</v>
      </c>
      <c r="B164" s="20"/>
      <c r="C164" s="20" t="s">
        <v>102</v>
      </c>
      <c r="D164" s="20"/>
      <c r="E164" s="62" t="s">
        <v>19</v>
      </c>
      <c r="F164" s="20" t="s">
        <v>61</v>
      </c>
      <c r="G164" s="32">
        <v>2011</v>
      </c>
      <c r="H164" s="33">
        <v>58.8</v>
      </c>
      <c r="I164" s="54"/>
      <c r="J164" s="29">
        <f t="shared" si="17"/>
        <v>0</v>
      </c>
    </row>
    <row r="165" spans="1:10" ht="15.75" thickBot="1">
      <c r="A165" s="19" t="s">
        <v>105</v>
      </c>
      <c r="B165" s="20"/>
      <c r="C165" s="20" t="s">
        <v>106</v>
      </c>
      <c r="D165" s="20"/>
      <c r="E165" s="62" t="s">
        <v>159</v>
      </c>
      <c r="F165" s="20" t="s">
        <v>61</v>
      </c>
      <c r="G165" s="32"/>
      <c r="H165" s="33">
        <v>83.3</v>
      </c>
      <c r="I165" s="54"/>
      <c r="J165" s="29">
        <f t="shared" si="17"/>
        <v>0</v>
      </c>
    </row>
    <row r="166" spans="1:10" ht="9.9499999999999993" customHeight="1"/>
    <row r="167" spans="1:10" ht="21">
      <c r="A167" s="9" t="s">
        <v>111</v>
      </c>
      <c r="B167" s="9"/>
      <c r="C167" s="9"/>
      <c r="D167" s="9"/>
      <c r="E167" s="9"/>
      <c r="F167" s="9"/>
      <c r="G167" s="9"/>
      <c r="H167" s="9"/>
      <c r="I167" s="9"/>
      <c r="J167" s="9"/>
    </row>
    <row r="168" spans="1:10" s="12" customFormat="1" ht="15.75" thickBot="1">
      <c r="A168" s="12" t="s">
        <v>110</v>
      </c>
      <c r="I168" s="4"/>
    </row>
    <row r="169" spans="1:10" ht="15.75" thickBot="1">
      <c r="A169" s="19" t="s">
        <v>86</v>
      </c>
      <c r="B169" s="20"/>
      <c r="C169" s="20" t="s">
        <v>109</v>
      </c>
      <c r="D169" s="20"/>
      <c r="E169" s="62" t="s">
        <v>159</v>
      </c>
      <c r="F169" s="20" t="s">
        <v>2</v>
      </c>
      <c r="G169" s="32"/>
      <c r="H169" s="33">
        <v>39.299999999999997</v>
      </c>
      <c r="I169" s="54"/>
      <c r="J169" s="29">
        <f t="shared" ref="J169" si="18">H169*I169</f>
        <v>0</v>
      </c>
    </row>
    <row r="170" spans="1:10" ht="9.9499999999999993" customHeight="1">
      <c r="F170" s="25"/>
      <c r="H170" s="25"/>
      <c r="J170" s="26"/>
    </row>
    <row r="171" spans="1:10" ht="21">
      <c r="A171" s="9" t="s">
        <v>196</v>
      </c>
      <c r="B171" s="9"/>
      <c r="C171" s="9"/>
      <c r="D171" s="66" t="s">
        <v>254</v>
      </c>
      <c r="E171" s="9"/>
      <c r="F171" s="9"/>
      <c r="G171" s="9"/>
      <c r="H171" s="9"/>
      <c r="I171" s="9"/>
      <c r="J171" s="9"/>
    </row>
    <row r="172" spans="1:10" ht="15.75" thickBot="1">
      <c r="A172" s="12" t="s">
        <v>197</v>
      </c>
      <c r="C172" s="41"/>
      <c r="F172" s="25"/>
      <c r="G172" s="42"/>
    </row>
    <row r="173" spans="1:10" ht="15.75" thickBot="1">
      <c r="A173" s="19" t="s">
        <v>199</v>
      </c>
      <c r="B173" s="20"/>
      <c r="C173" s="20" t="s">
        <v>198</v>
      </c>
      <c r="D173" s="20"/>
      <c r="E173" s="62" t="s">
        <v>165</v>
      </c>
      <c r="F173" s="20" t="s">
        <v>2</v>
      </c>
      <c r="G173" s="32">
        <v>2016</v>
      </c>
      <c r="H173" s="33">
        <v>12.8</v>
      </c>
      <c r="I173" s="54"/>
      <c r="J173" s="29">
        <f t="shared" ref="J173:J175" si="19">H173*I173</f>
        <v>0</v>
      </c>
    </row>
    <row r="174" spans="1:10" ht="15.75" thickBot="1">
      <c r="A174" s="19" t="s">
        <v>200</v>
      </c>
      <c r="B174" s="20"/>
      <c r="C174" s="20" t="s">
        <v>202</v>
      </c>
      <c r="D174" s="20" t="s">
        <v>209</v>
      </c>
      <c r="E174" s="62"/>
      <c r="F174" s="20" t="s">
        <v>2</v>
      </c>
      <c r="G174" s="32">
        <v>2013</v>
      </c>
      <c r="H174" s="33">
        <v>14.9</v>
      </c>
      <c r="I174" s="54"/>
      <c r="J174" s="29">
        <f t="shared" si="19"/>
        <v>0</v>
      </c>
    </row>
    <row r="175" spans="1:10" ht="15.75" thickBot="1">
      <c r="A175" s="19" t="s">
        <v>203</v>
      </c>
      <c r="B175" s="20"/>
      <c r="C175" s="20" t="s">
        <v>201</v>
      </c>
      <c r="D175" s="20"/>
      <c r="E175" s="62"/>
      <c r="F175" s="20" t="s">
        <v>2</v>
      </c>
      <c r="G175" s="32">
        <v>2014</v>
      </c>
      <c r="H175" s="33">
        <v>27.2</v>
      </c>
      <c r="I175" s="54"/>
      <c r="J175" s="29">
        <f t="shared" si="19"/>
        <v>0</v>
      </c>
    </row>
    <row r="176" spans="1:10" ht="9.9499999999999993" customHeight="1">
      <c r="F176" s="25"/>
      <c r="H176" s="25"/>
      <c r="J176" s="26"/>
    </row>
    <row r="177" spans="1:10" ht="21">
      <c r="A177" s="9" t="s">
        <v>246</v>
      </c>
      <c r="B177" s="9"/>
      <c r="C177" s="9"/>
      <c r="D177" s="66" t="s">
        <v>254</v>
      </c>
      <c r="E177" s="9"/>
      <c r="F177" s="9"/>
      <c r="G177" s="9"/>
      <c r="H177" s="9"/>
      <c r="I177" s="9"/>
      <c r="J177" s="9"/>
    </row>
    <row r="178" spans="1:10" ht="15.75" thickBot="1">
      <c r="A178" s="12" t="s">
        <v>247</v>
      </c>
      <c r="C178" s="41"/>
      <c r="F178" s="25"/>
      <c r="G178" s="42"/>
    </row>
    <row r="179" spans="1:10" ht="15.75" thickBot="1">
      <c r="A179" s="19" t="s">
        <v>248</v>
      </c>
      <c r="B179" s="20"/>
      <c r="C179" s="20" t="s">
        <v>249</v>
      </c>
      <c r="D179" s="20"/>
      <c r="E179" s="62" t="s">
        <v>165</v>
      </c>
      <c r="F179" s="20" t="s">
        <v>2</v>
      </c>
      <c r="G179" s="32">
        <v>2019</v>
      </c>
      <c r="H179" s="33">
        <v>9.8000000000000007</v>
      </c>
      <c r="I179" s="54"/>
      <c r="J179" s="29">
        <f t="shared" ref="J179:J181" si="20">H179*I179</f>
        <v>0</v>
      </c>
    </row>
    <row r="180" spans="1:10" ht="15.75" thickBot="1">
      <c r="A180" s="19" t="s">
        <v>250</v>
      </c>
      <c r="B180" s="20"/>
      <c r="C180" s="20" t="s">
        <v>251</v>
      </c>
      <c r="D180" s="20"/>
      <c r="E180" s="62" t="s">
        <v>165</v>
      </c>
      <c r="F180" s="20" t="s">
        <v>2</v>
      </c>
      <c r="G180" s="32">
        <v>2018</v>
      </c>
      <c r="H180" s="33">
        <v>13.1</v>
      </c>
      <c r="I180" s="54"/>
      <c r="J180" s="29">
        <f t="shared" si="20"/>
        <v>0</v>
      </c>
    </row>
    <row r="181" spans="1:10" ht="15.75" thickBot="1">
      <c r="A181" s="19" t="s">
        <v>252</v>
      </c>
      <c r="B181" s="20"/>
      <c r="C181" s="20" t="s">
        <v>253</v>
      </c>
      <c r="D181" s="20"/>
      <c r="E181" s="62" t="s">
        <v>165</v>
      </c>
      <c r="F181" s="20" t="s">
        <v>2</v>
      </c>
      <c r="G181" s="32">
        <v>2018</v>
      </c>
      <c r="H181" s="33">
        <v>11.4</v>
      </c>
      <c r="I181" s="54"/>
      <c r="J181" s="29">
        <f t="shared" si="20"/>
        <v>0</v>
      </c>
    </row>
    <row r="182" spans="1:10">
      <c r="A182" s="2"/>
      <c r="B182" s="2"/>
      <c r="C182" s="2"/>
      <c r="D182" s="2"/>
      <c r="E182" s="64"/>
      <c r="F182" s="2"/>
      <c r="G182" s="3"/>
      <c r="H182" s="43"/>
      <c r="I182" s="65"/>
      <c r="J182" s="44"/>
    </row>
    <row r="183" spans="1:10" ht="21">
      <c r="A183" s="9" t="s">
        <v>118</v>
      </c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5.75" thickBot="1">
      <c r="A184" s="12" t="s">
        <v>119</v>
      </c>
      <c r="C184" s="41"/>
      <c r="F184" s="25"/>
      <c r="G184" s="42"/>
    </row>
    <row r="185" spans="1:10" ht="15.75" thickBot="1">
      <c r="A185" s="19" t="s">
        <v>112</v>
      </c>
      <c r="B185" s="20"/>
      <c r="C185" s="20" t="s">
        <v>114</v>
      </c>
      <c r="D185" s="20"/>
      <c r="E185" s="20"/>
      <c r="F185" s="20" t="s">
        <v>2</v>
      </c>
      <c r="G185" s="32">
        <v>2014</v>
      </c>
      <c r="H185" s="33">
        <v>13.2</v>
      </c>
      <c r="I185" s="54"/>
      <c r="J185" s="29">
        <f t="shared" ref="J185:J188" si="21">H185*I185</f>
        <v>0</v>
      </c>
    </row>
    <row r="186" spans="1:10" ht="15.75" thickBot="1">
      <c r="A186" s="19" t="s">
        <v>116</v>
      </c>
      <c r="B186" s="20"/>
      <c r="C186" s="20" t="s">
        <v>115</v>
      </c>
      <c r="D186" s="20"/>
      <c r="E186" s="20"/>
      <c r="F186" s="20" t="s">
        <v>63</v>
      </c>
      <c r="G186" s="32">
        <v>2009</v>
      </c>
      <c r="H186" s="33">
        <v>24.3</v>
      </c>
      <c r="I186" s="54"/>
      <c r="J186" s="29">
        <f t="shared" si="21"/>
        <v>0</v>
      </c>
    </row>
    <row r="187" spans="1:10" ht="15.75" thickBot="1">
      <c r="A187" s="19" t="s">
        <v>113</v>
      </c>
      <c r="B187" s="20"/>
      <c r="C187" s="20" t="s">
        <v>115</v>
      </c>
      <c r="D187" s="20"/>
      <c r="E187" s="20"/>
      <c r="F187" s="20" t="s">
        <v>2</v>
      </c>
      <c r="G187" s="32">
        <v>2011</v>
      </c>
      <c r="H187" s="33">
        <v>27.4</v>
      </c>
      <c r="I187" s="54"/>
      <c r="J187" s="29">
        <f t="shared" si="21"/>
        <v>0</v>
      </c>
    </row>
    <row r="188" spans="1:10" ht="15.75" thickBot="1">
      <c r="A188" s="19" t="s">
        <v>117</v>
      </c>
      <c r="B188" s="20"/>
      <c r="C188" s="20" t="s">
        <v>115</v>
      </c>
      <c r="D188" s="20"/>
      <c r="E188" s="62" t="s">
        <v>170</v>
      </c>
      <c r="F188" s="20" t="s">
        <v>61</v>
      </c>
      <c r="G188" s="32">
        <v>2006</v>
      </c>
      <c r="H188" s="33">
        <v>50</v>
      </c>
      <c r="I188" s="54"/>
      <c r="J188" s="29">
        <f t="shared" si="21"/>
        <v>0</v>
      </c>
    </row>
    <row r="189" spans="1:10" ht="9.9499999999999993" customHeight="1">
      <c r="A189" s="2"/>
      <c r="B189" s="2"/>
      <c r="C189" s="2"/>
      <c r="D189" s="2"/>
      <c r="E189" s="64"/>
      <c r="F189" s="2"/>
      <c r="G189" s="3"/>
      <c r="H189" s="43"/>
      <c r="I189" s="65"/>
      <c r="J189" s="44"/>
    </row>
    <row r="190" spans="1:10" ht="21">
      <c r="A190" s="9" t="s">
        <v>208</v>
      </c>
      <c r="B190" s="9"/>
      <c r="C190" s="9"/>
      <c r="D190" s="66" t="s">
        <v>254</v>
      </c>
      <c r="E190" s="9"/>
      <c r="F190" s="9"/>
      <c r="G190" s="9"/>
      <c r="H190" s="9"/>
      <c r="I190" s="9"/>
      <c r="J190" s="9"/>
    </row>
    <row r="191" spans="1:10" ht="15.75" thickBot="1">
      <c r="A191" s="12" t="s">
        <v>214</v>
      </c>
      <c r="C191" s="41"/>
      <c r="F191" s="25"/>
      <c r="G191" s="42"/>
    </row>
    <row r="192" spans="1:10" ht="15.75" thickBot="1">
      <c r="A192" s="19" t="s">
        <v>210</v>
      </c>
      <c r="B192" s="20"/>
      <c r="C192" s="20" t="s">
        <v>212</v>
      </c>
      <c r="D192" s="20"/>
      <c r="E192" s="20"/>
      <c r="F192" s="20" t="s">
        <v>2</v>
      </c>
      <c r="G192" s="32">
        <v>2018</v>
      </c>
      <c r="H192" s="33">
        <v>10</v>
      </c>
      <c r="I192" s="54"/>
      <c r="J192" s="29">
        <f t="shared" ref="J192:J194" si="22">H192*I192</f>
        <v>0</v>
      </c>
    </row>
    <row r="193" spans="1:10" ht="15.75" thickBot="1">
      <c r="A193" s="19" t="s">
        <v>237</v>
      </c>
      <c r="B193" s="20"/>
      <c r="C193" s="20" t="s">
        <v>238</v>
      </c>
      <c r="D193" s="20"/>
      <c r="E193" s="20"/>
      <c r="F193" s="20" t="s">
        <v>2</v>
      </c>
      <c r="G193" s="32">
        <v>2018</v>
      </c>
      <c r="H193" s="33">
        <v>10</v>
      </c>
      <c r="I193" s="54"/>
      <c r="J193" s="29">
        <f t="shared" si="22"/>
        <v>0</v>
      </c>
    </row>
    <row r="194" spans="1:10" ht="15.75" thickBot="1">
      <c r="A194" s="19" t="s">
        <v>211</v>
      </c>
      <c r="B194" s="20"/>
      <c r="C194" s="20" t="s">
        <v>213</v>
      </c>
      <c r="D194" s="20"/>
      <c r="E194" s="20"/>
      <c r="F194" s="20" t="s">
        <v>2</v>
      </c>
      <c r="G194" s="32">
        <v>2017</v>
      </c>
      <c r="H194" s="33">
        <v>10.9</v>
      </c>
      <c r="I194" s="54"/>
      <c r="J194" s="29">
        <f t="shared" si="22"/>
        <v>0</v>
      </c>
    </row>
    <row r="195" spans="1:10">
      <c r="A195" s="2"/>
      <c r="B195" s="2"/>
      <c r="C195" s="2"/>
      <c r="D195" s="2"/>
      <c r="E195" s="2"/>
      <c r="F195" s="2"/>
      <c r="G195" s="3"/>
      <c r="H195" s="43"/>
      <c r="J195" s="44"/>
    </row>
    <row r="196" spans="1:10" ht="18.75">
      <c r="A196" s="2"/>
      <c r="C196" s="2"/>
      <c r="D196" s="2"/>
      <c r="E196" s="2"/>
      <c r="F196" s="2"/>
      <c r="G196" s="3"/>
      <c r="H196" s="45"/>
      <c r="I196" s="46" t="s">
        <v>151</v>
      </c>
      <c r="J196" s="47">
        <f>J198-J197</f>
        <v>0</v>
      </c>
    </row>
    <row r="197" spans="1:10" ht="18.75">
      <c r="H197" s="48"/>
      <c r="I197" s="46" t="s">
        <v>152</v>
      </c>
      <c r="J197" s="47">
        <f>J198-(J198/1.21)</f>
        <v>0</v>
      </c>
    </row>
    <row r="198" spans="1:10" ht="23.25">
      <c r="B198" s="57"/>
      <c r="D198" s="49"/>
      <c r="E198" s="50"/>
      <c r="F198" s="26"/>
      <c r="G198" s="70" t="s">
        <v>153</v>
      </c>
      <c r="H198" s="70"/>
      <c r="I198" s="70"/>
      <c r="J198" s="51">
        <f>SUM(J17:J194)</f>
        <v>0</v>
      </c>
    </row>
    <row r="199" spans="1:10" ht="23.25" customHeight="1">
      <c r="B199" s="55"/>
      <c r="H199" s="52"/>
      <c r="I199" s="52"/>
    </row>
    <row r="200" spans="1:10" ht="15" customHeight="1">
      <c r="H200" s="52"/>
      <c r="I200" s="52"/>
    </row>
  </sheetData>
  <sheetProtection password="DAA2" sheet="1" objects="1" scenarios="1"/>
  <protectedRanges>
    <protectedRange algorithmName="SHA-512" hashValue="xwgnBqTuUdOkXLH6OCbta55P4tn9Ror5I1STpKdJ1zXq1qzYNiUoCrftpo2xVw/IOdLdal7qz5YcjqPXrRaBMQ==" saltValue="eINVfQbzSY7WWwCx+nAvDg==" spinCount="100000" sqref="G6:J12 I19:I20 I24:I27 I44:I45 I49:I58 I116 I131:I132 I169 I72:I88 I185:I189 I92:I97 I147:I155 I192:I194 I31:I40 I173:I175 I99:I103 I120:I127 I136:I143 I159:I165 I105:I109 I111:I112 I62:I68" name="Authorized cells"/>
    <protectedRange algorithmName="SHA-512" hashValue="xwgnBqTuUdOkXLH6OCbta55P4tn9Ror5I1STpKdJ1zXq1qzYNiUoCrftpo2xVw/IOdLdal7qz5YcjqPXrRaBMQ==" saltValue="eINVfQbzSY7WWwCx+nAvDg==" spinCount="100000" sqref="I98" name="Authorized cells_3"/>
    <protectedRange algorithmName="SHA-512" hashValue="xwgnBqTuUdOkXLH6OCbta55P4tn9Ror5I1STpKdJ1zXq1qzYNiUoCrftpo2xVw/IOdLdal7qz5YcjqPXrRaBMQ==" saltValue="eINVfQbzSY7WWwCx+nAvDg==" spinCount="100000" sqref="I179:I182" name="Authorized cells_2"/>
    <protectedRange algorithmName="SHA-512" hashValue="xwgnBqTuUdOkXLH6OCbta55P4tn9Ror5I1STpKdJ1zXq1qzYNiUoCrftpo2xVw/IOdLdal7qz5YcjqPXrRaBMQ==" saltValue="eINVfQbzSY7WWwCx+nAvDg==" spinCount="100000" sqref="I104" name="Authorized cells_1"/>
    <protectedRange algorithmName="SHA-512" hashValue="xwgnBqTuUdOkXLH6OCbta55P4tn9Ror5I1STpKdJ1zXq1qzYNiUoCrftpo2xVw/IOdLdal7qz5YcjqPXrRaBMQ==" saltValue="eINVfQbzSY7WWwCx+nAvDg==" spinCount="100000" sqref="I110" name="Authorized cells_4"/>
  </protectedRanges>
  <mergeCells count="19">
    <mergeCell ref="F2:J2"/>
    <mergeCell ref="A14:J14"/>
    <mergeCell ref="C26:D26"/>
    <mergeCell ref="G5:J5"/>
    <mergeCell ref="C27:D27"/>
    <mergeCell ref="C24:D24"/>
    <mergeCell ref="C25:D25"/>
    <mergeCell ref="A15:B15"/>
    <mergeCell ref="F3:J3"/>
    <mergeCell ref="C44:D44"/>
    <mergeCell ref="C45:D45"/>
    <mergeCell ref="G198:I198"/>
    <mergeCell ref="G6:J6"/>
    <mergeCell ref="G7:J7"/>
    <mergeCell ref="G8:J8"/>
    <mergeCell ref="G9:J9"/>
    <mergeCell ref="G10:J10"/>
    <mergeCell ref="G11:J11"/>
    <mergeCell ref="G12:J12"/>
  </mergeCells>
  <dataValidations count="1">
    <dataValidation type="whole" operator="greaterThanOrEqual" allowBlank="1" showInputMessage="1" showErrorMessage="1" errorTitle="Wrong value" error="This cell must contain a positive number" sqref="I192:I194 I185:I189 I173:I175 I169 I179:I182 I136:I143 I147:I155 I159:I165 I62:I68 I131:I132 I120:I127 I19:I20 I116 I72:I88 I92:I112 I49:I58 I44:I45 I24:I27 I31:I40">
      <formula1>0</formula1>
    </dataValidation>
  </dataValidations>
  <hyperlinks>
    <hyperlink ref="A5" r:id="rId1" display="www.dewine.be"/>
    <hyperlink ref="A15:B15" r:id="rId2" display="Terms &amp; Conditions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2021-03-25T08:01:45Z</dcterms:modified>
</cp:coreProperties>
</file>