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DC6AF8C3-8A58-4D6C-AE31-0E0F6F30A7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160" i="1" l="1"/>
  <c r="J193" i="1"/>
  <c r="J65" i="1"/>
  <c r="J154" i="1"/>
  <c r="J77" i="1"/>
  <c r="J76" i="1"/>
  <c r="J75" i="1"/>
  <c r="J74" i="1"/>
  <c r="J20" i="1"/>
  <c r="J190" i="1"/>
  <c r="J189" i="1"/>
  <c r="J127" i="1"/>
  <c r="J126" i="1"/>
  <c r="J125" i="1"/>
  <c r="J124" i="1"/>
  <c r="J123" i="1"/>
  <c r="J122" i="1"/>
  <c r="J50" i="1" l="1"/>
  <c r="J85" i="1"/>
  <c r="J169" i="1"/>
  <c r="J64" i="1"/>
  <c r="J66" i="1"/>
  <c r="J207" i="1"/>
  <c r="J143" i="1"/>
  <c r="J70" i="1"/>
  <c r="J49" i="1"/>
  <c r="J192" i="1"/>
  <c r="J69" i="1"/>
  <c r="J62" i="1"/>
  <c r="J21" i="1"/>
  <c r="J86" i="1"/>
  <c r="J194" i="1"/>
  <c r="J195" i="1"/>
  <c r="J155" i="1"/>
  <c r="J170" i="1"/>
  <c r="J171" i="1"/>
  <c r="J93" i="1"/>
  <c r="J55" i="1"/>
  <c r="J148" i="1"/>
  <c r="J208" i="1"/>
  <c r="J116" i="1" l="1"/>
  <c r="J206" i="1"/>
  <c r="J182" i="1"/>
  <c r="J183" i="1"/>
  <c r="J184" i="1"/>
  <c r="J185" i="1"/>
  <c r="J22" i="1"/>
  <c r="J67" i="1"/>
  <c r="J61" i="1"/>
  <c r="J191" i="1"/>
  <c r="J110" i="1"/>
  <c r="J103" i="1"/>
  <c r="J149" i="1"/>
  <c r="J205" i="1"/>
  <c r="J142" i="1"/>
  <c r="J131" i="1"/>
  <c r="J106" i="1"/>
  <c r="J68" i="1"/>
  <c r="J63" i="1"/>
  <c r="J60" i="1"/>
  <c r="J209" i="1"/>
  <c r="J204" i="1"/>
  <c r="J157" i="1"/>
  <c r="J115" i="1"/>
  <c r="J82" i="1"/>
  <c r="J111" i="1"/>
  <c r="J108" i="1"/>
  <c r="J109" i="1"/>
  <c r="J107" i="1"/>
  <c r="J102" i="1"/>
  <c r="J101" i="1"/>
  <c r="J100" i="1"/>
  <c r="J99" i="1"/>
  <c r="J98" i="1"/>
  <c r="J97" i="1"/>
  <c r="J181" i="1"/>
  <c r="J117" i="1"/>
  <c r="J114" i="1"/>
  <c r="J113" i="1"/>
  <c r="J112" i="1"/>
  <c r="J105" i="1"/>
  <c r="J104" i="1"/>
  <c r="J42" i="1"/>
  <c r="J41" i="1"/>
  <c r="J23" i="1"/>
  <c r="J19" i="1"/>
  <c r="J27" i="1"/>
  <c r="J30" i="1"/>
  <c r="J29" i="1"/>
  <c r="J28" i="1"/>
  <c r="J200" i="1"/>
  <c r="J199" i="1"/>
  <c r="J177" i="1"/>
  <c r="J173" i="1"/>
  <c r="J172" i="1"/>
  <c r="J168" i="1"/>
  <c r="J167" i="1"/>
  <c r="J166" i="1"/>
  <c r="J162" i="1"/>
  <c r="J161" i="1"/>
  <c r="J159" i="1"/>
  <c r="J158" i="1"/>
  <c r="J156" i="1"/>
  <c r="J153" i="1"/>
  <c r="J147" i="1"/>
  <c r="J146" i="1"/>
  <c r="J145" i="1"/>
  <c r="J144" i="1"/>
  <c r="J141" i="1"/>
  <c r="J137" i="1"/>
  <c r="J133" i="1"/>
  <c r="J132" i="1"/>
  <c r="J92" i="1"/>
  <c r="J91" i="1"/>
  <c r="J90" i="1"/>
  <c r="J89" i="1"/>
  <c r="J88" i="1"/>
  <c r="J87" i="1"/>
  <c r="J84" i="1"/>
  <c r="J83" i="1"/>
  <c r="J81" i="1"/>
  <c r="J56" i="1"/>
  <c r="J54" i="1"/>
  <c r="J53" i="1"/>
  <c r="J52" i="1"/>
  <c r="J34" i="1"/>
  <c r="J35" i="1"/>
  <c r="J36" i="1"/>
  <c r="J37" i="1"/>
  <c r="J47" i="1"/>
  <c r="J48" i="1"/>
  <c r="J51" i="1"/>
  <c r="J213" i="1" l="1"/>
  <c r="J212" i="1" s="1"/>
  <c r="J211" i="1" l="1"/>
</calcChain>
</file>

<file path=xl/sharedStrings.xml><?xml version="1.0" encoding="utf-8"?>
<sst xmlns="http://schemas.openxmlformats.org/spreadsheetml/2006/main" count="514" uniqueCount="295">
  <si>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</si>
  <si>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</si>
  <si>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</si>
  <si>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</si>
  <si>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</si>
  <si>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</si>
  <si>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PRACHIOSSO</t>
  </si>
  <si>
    <t>BERTU</t>
  </si>
  <si>
    <t xml:space="preserve">BASARIN </t>
  </si>
  <si>
    <t>BARBERA D'ALBA DOC</t>
  </si>
  <si>
    <t>LANGHE NEBBIOLO DOC</t>
  </si>
  <si>
    <t>ROERO ARNEIS DOCG</t>
  </si>
  <si>
    <t>ROERO DOCG</t>
  </si>
  <si>
    <t>BARBARESCO DOCG</t>
  </si>
  <si>
    <t>Magnum</t>
  </si>
  <si>
    <t>300cl</t>
  </si>
  <si>
    <t>ARNEIS</t>
  </si>
  <si>
    <t>NEBBIOLO D'ALBA</t>
  </si>
  <si>
    <t>NEBBIOLO D'ALBA DOC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</si>
  <si>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</si>
  <si>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</si>
  <si>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</si>
  <si>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</si>
  <si>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</si>
  <si>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</si>
  <si>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</si>
  <si>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</si>
  <si>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</si>
  <si>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</si>
  <si>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</si>
  <si>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</si>
  <si>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</si>
  <si>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</si>
  <si>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</si>
  <si>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</si>
  <si>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</si>
  <si>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</si>
  <si>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</si>
  <si>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</si>
  <si>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</si>
  <si>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</si>
  <si>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</si>
  <si>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</si>
  <si>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</si>
  <si>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</si>
  <si>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</si>
  <si>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</si>
  <si>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</si>
  <si>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</si>
  <si>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</si>
  <si>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</si>
  <si>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</si>
  <si>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ALTO ADIGE DOC</t>
  </si>
  <si>
    <t>37,5cl</t>
  </si>
  <si>
    <t>50cl</t>
  </si>
  <si>
    <t>ESSE</t>
  </si>
  <si>
    <t>IGT Syrah</t>
  </si>
  <si>
    <t>VERDUNO DOC</t>
  </si>
  <si>
    <t>BAROLO DOCG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</si>
  <si>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</si>
  <si>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</si>
  <si>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</si>
  <si>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</si>
  <si>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</si>
  <si>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</si>
  <si>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 xml:space="preserve">IGT Sangiovese </t>
  </si>
  <si>
    <t>ROSSO DI MONTALCINO DOC</t>
  </si>
  <si>
    <t xml:space="preserve">BRUNELLO DI MONTALCINO DOCG </t>
  </si>
  <si>
    <t xml:space="preserve">MAESTRALE  </t>
  </si>
  <si>
    <t>MENTORE</t>
  </si>
  <si>
    <r>
      <t>MAGO DI O3</t>
    </r>
    <r>
      <rPr>
        <i/>
        <sz val="11"/>
        <color theme="1"/>
        <rFont val="Calibri"/>
        <family val="2"/>
        <scheme val="minor"/>
      </rPr>
      <t xml:space="preserve"> without added sulfites</t>
    </r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</si>
  <si>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</si>
  <si>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</si>
  <si>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</si>
  <si>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</si>
  <si>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</si>
  <si>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</si>
  <si>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</si>
  <si>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SA'ETTA RISERVA</t>
  </si>
  <si>
    <t xml:space="preserve">CHIANTI CLASSICO DOCG </t>
  </si>
  <si>
    <t xml:space="preserve">CHIANTI CLASSICO RISERVA DOCG </t>
  </si>
  <si>
    <t>IGT Toscana</t>
  </si>
  <si>
    <t xml:space="preserve">TZINGANA </t>
  </si>
  <si>
    <t>IGT Supertuscan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</si>
  <si>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</si>
  <si>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</si>
  <si>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</si>
  <si>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</si>
  <si>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</si>
  <si>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 xml:space="preserve">MONTEFALCO SAGRANTINO </t>
  </si>
  <si>
    <t xml:space="preserve">MONTEFALCO SAGRANTINO DOCG </t>
  </si>
  <si>
    <t>MONTEFALCO SAGRANTINO PASSITO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</si>
  <si>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</si>
  <si>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</si>
  <si>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</si>
  <si>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</si>
  <si>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</si>
  <si>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</si>
  <si>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</si>
  <si>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</si>
  <si>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</si>
  <si>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</si>
  <si>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</si>
  <si>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</si>
  <si>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</si>
  <si>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</si>
  <si>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</si>
  <si>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</si>
  <si>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</si>
  <si>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</si>
  <si>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</si>
  <si>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</si>
  <si>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</si>
  <si>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</si>
  <si>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</si>
  <si>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</si>
  <si>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</si>
  <si>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</si>
  <si>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www.dewine.be</t>
  </si>
  <si>
    <t xml:space="preserve">   +32 (0)475 740985</t>
  </si>
  <si>
    <t>Dati Cliente</t>
  </si>
  <si>
    <t>Nome:</t>
  </si>
  <si>
    <t>Cognome:</t>
  </si>
  <si>
    <t>Indirizzo:</t>
  </si>
  <si>
    <t>N.IVA:</t>
  </si>
  <si>
    <t>Telefono:</t>
  </si>
  <si>
    <t>TOTALE DA PAGARE</t>
  </si>
  <si>
    <t>IVA</t>
  </si>
  <si>
    <t>Totale escluso IVA</t>
  </si>
  <si>
    <t>Termini e Condizioni</t>
  </si>
  <si>
    <t>BARTHENAU Vigna S. Urbano</t>
  </si>
  <si>
    <t>Se state utilizzando uno smartphone salvate una copia sul dispositivo</t>
  </si>
  <si>
    <r>
      <t xml:space="preserve">Magnum </t>
    </r>
    <r>
      <rPr>
        <i/>
        <sz val="8"/>
        <color theme="1"/>
        <rFont val="Calibri"/>
        <family val="2"/>
        <scheme val="minor"/>
      </rPr>
      <t xml:space="preserve">cassa legno </t>
    </r>
  </si>
  <si>
    <r>
      <t>Jeroboam</t>
    </r>
    <r>
      <rPr>
        <i/>
        <sz val="8"/>
        <color theme="1"/>
        <rFont val="Calibri"/>
        <family val="2"/>
        <scheme val="minor"/>
      </rPr>
      <t xml:space="preserve"> cassa legno </t>
    </r>
  </si>
  <si>
    <t xml:space="preserve">Vino Naturale </t>
  </si>
  <si>
    <t xml:space="preserve">SURI' ROSSO </t>
  </si>
  <si>
    <t>cassa legno x 6</t>
  </si>
  <si>
    <t>cassa legno</t>
  </si>
  <si>
    <t>Senza solfiti</t>
  </si>
  <si>
    <t xml:space="preserve">Vino biologico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</si>
  <si>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</si>
  <si>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</si>
  <si>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</si>
  <si>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</si>
  <si>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</si>
  <si>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</si>
  <si>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</si>
  <si>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</si>
  <si>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</si>
  <si>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</si>
  <si>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</si>
  <si>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FRIULANO</t>
  </si>
  <si>
    <t>RIBOLLA GIALLA</t>
  </si>
  <si>
    <t xml:space="preserve">MALVASIA </t>
  </si>
  <si>
    <t>CABERNET</t>
  </si>
  <si>
    <t>AUGUSTEO</t>
  </si>
  <si>
    <t xml:space="preserve">CABERNET DOP Friuli </t>
  </si>
  <si>
    <t>DOP Friuli Latisana</t>
  </si>
  <si>
    <t xml:space="preserve">LES ILES </t>
  </si>
  <si>
    <t xml:space="preserve">CHARDONNAY DOP Friuli </t>
  </si>
  <si>
    <t>VERDUZZO</t>
  </si>
  <si>
    <t>DOP FRIULI</t>
  </si>
  <si>
    <t>CHARDY</t>
  </si>
  <si>
    <t xml:space="preserve">TENIMENTI D'ALESSANDRO </t>
  </si>
  <si>
    <t>(Cortona– Arezzo – Toscana)</t>
  </si>
  <si>
    <t>IGT</t>
  </si>
  <si>
    <t xml:space="preserve">SYRAH </t>
  </si>
  <si>
    <t>SYRAH IGT</t>
  </si>
  <si>
    <t>BOSCO</t>
  </si>
  <si>
    <t xml:space="preserve">EXTRA BRUT </t>
  </si>
  <si>
    <t>PROSECCO BRUT MILLESIMATO</t>
  </si>
  <si>
    <t>LUCUMONE</t>
  </si>
  <si>
    <t>PODERI MARINI</t>
  </si>
  <si>
    <t>(san Demetrio Corona – Cosenza – Calabria)</t>
  </si>
  <si>
    <t>KORONE' BIANCO</t>
  </si>
  <si>
    <t>CALABRIA IGT Malvasia, Sauvignon,Chardonnay</t>
  </si>
  <si>
    <t>CALABRIA IGT Magliocco,Sangiovese</t>
  </si>
  <si>
    <t xml:space="preserve">VIGNETI REPETTO </t>
  </si>
  <si>
    <t xml:space="preserve"> (Loc Castellazzo Motemarzino – Alessandria –Piemonte)</t>
  </si>
  <si>
    <t xml:space="preserve">QUADRO </t>
  </si>
  <si>
    <t>DERTHONA TIMORASSO</t>
  </si>
  <si>
    <t xml:space="preserve">POLIEDRO </t>
  </si>
  <si>
    <t>BIANCO MACERATO CORTESE</t>
  </si>
  <si>
    <t>PIEMONTE ROSSO</t>
  </si>
  <si>
    <t>BARBERA CROATINA MERLOT DOC</t>
  </si>
  <si>
    <t>MASSO BIANCO</t>
  </si>
  <si>
    <t>KORONE' ROSATO</t>
  </si>
  <si>
    <t>CALABRIA IGT Aglianico,Sangiovese</t>
  </si>
  <si>
    <t>MERLOT</t>
  </si>
  <si>
    <t xml:space="preserve">FATTORIA  LA TORRE </t>
  </si>
  <si>
    <t>ALBIREO</t>
  </si>
  <si>
    <t xml:space="preserve">IGT Petit Verdot </t>
  </si>
  <si>
    <t>KORONE' ROSSO</t>
  </si>
  <si>
    <r>
      <t xml:space="preserve">Potete completare l'ordine inserendo la quantità desiderata di bottiglie, l'importo totale verrà automaticamente calcolato e visualizzato a fondo pagina. I prezzi sono comprensivi di IVA. </t>
    </r>
    <r>
      <rPr>
        <b/>
        <sz val="11"/>
        <color theme="1"/>
        <rFont val="Calibri"/>
        <family val="2"/>
        <scheme val="minor"/>
      </rPr>
      <t>Consegne gratuite nella Regione di Bruxelles Capitale per ordini di un valore minimo di 250 €</t>
    </r>
    <r>
      <rPr>
        <sz val="11"/>
        <color theme="1"/>
        <rFont val="Calibri"/>
        <family val="2"/>
        <scheme val="minor"/>
      </rPr>
      <t xml:space="preserve">. 
Una volta completato l'ordine potete trasmetterlo all'indirizzo </t>
    </r>
    <r>
      <rPr>
        <b/>
        <sz val="11"/>
        <color theme="1"/>
        <rFont val="Calibri"/>
        <family val="2"/>
        <scheme val="minor"/>
      </rPr>
      <t>info@dewine.com</t>
    </r>
    <r>
      <rPr>
        <sz val="11"/>
        <color theme="1"/>
        <rFont val="Calibri"/>
        <family val="2"/>
        <scheme val="minor"/>
      </rPr>
      <t xml:space="preserve">. 
Alla ricezione della nostra conferma, per favore effettuare il bonifico sul conto IBAN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 xml:space="preserve">
Il vostro ordine sarà allora in consegna.
</t>
    </r>
  </si>
  <si>
    <t>REFOSCO DAL PEDUNCOLO ROSSO LIMITED</t>
  </si>
  <si>
    <t xml:space="preserve">VINO VIVO </t>
  </si>
  <si>
    <t>MERLROSE</t>
  </si>
  <si>
    <t xml:space="preserve">FILODIVINO </t>
  </si>
  <si>
    <t xml:space="preserve">* Vini BIO </t>
  </si>
  <si>
    <t>(San Marcello – Ancona – Marche)</t>
  </si>
  <si>
    <t>SERRA 46</t>
  </si>
  <si>
    <t xml:space="preserve">VERDICCHIO DE CASTELLI DI JESI DOC </t>
  </si>
  <si>
    <t>MATTO</t>
  </si>
  <si>
    <t>VERDICCHIO DEI CASTELLI DI JESI DOC</t>
  </si>
  <si>
    <t xml:space="preserve">DIANA </t>
  </si>
  <si>
    <t>LACRIMA DI MORRO D'ALBA DOC</t>
  </si>
  <si>
    <t xml:space="preserve">* Sistema Green Care  </t>
  </si>
  <si>
    <t>* FIVI  (Viticoltori Indipendenti )</t>
  </si>
  <si>
    <t>* Veganok vini      FIVI  (Viticoltori Indipendenti )</t>
  </si>
  <si>
    <t xml:space="preserve">* Qualità Sostenibile  </t>
  </si>
  <si>
    <t xml:space="preserve">   IBAN :  BE10 7370 5063 9804</t>
  </si>
  <si>
    <t xml:space="preserve">PICCOLO DERTHONA </t>
  </si>
  <si>
    <t>COLLI TORTONESI TIMORASSO DOC</t>
  </si>
  <si>
    <t>EQUILATERO</t>
  </si>
  <si>
    <t>PIEMONTE BARBERA DOC</t>
  </si>
  <si>
    <t>Ribolla Pinot Grigio</t>
  </si>
  <si>
    <t>Vino Orange</t>
  </si>
  <si>
    <t xml:space="preserve">SANTO STEFANO </t>
  </si>
  <si>
    <t>VIOGNER</t>
  </si>
  <si>
    <t>75CL</t>
  </si>
  <si>
    <t>SYRAH ROSE</t>
  </si>
  <si>
    <t>VIOGNER IGT</t>
  </si>
  <si>
    <t>SILINEO NOBILE DI MONTEPUCIANO</t>
  </si>
  <si>
    <t>COLLIMARINI PASSITO (dolce)</t>
  </si>
  <si>
    <t>CALABRIA IGT Malvasia, Sauvignon</t>
  </si>
  <si>
    <t xml:space="preserve"> MANAPETRA BRUNELLO DI MONTALCINO</t>
  </si>
  <si>
    <t xml:space="preserve">LA PODERINA </t>
  </si>
  <si>
    <t>PROSECCO ROSE' BRUT MILLESIMATO</t>
  </si>
  <si>
    <t xml:space="preserve">IL CANNETO </t>
  </si>
  <si>
    <t xml:space="preserve">MAREMMA TOSCANA DOC Sangiovese </t>
  </si>
  <si>
    <t>CALABRIA IGT Magliocco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</si>
  <si>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</si>
  <si>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 xml:space="preserve">FONTARCA  </t>
  </si>
  <si>
    <t xml:space="preserve">BASILEUS    </t>
  </si>
  <si>
    <t xml:space="preserve">BAROLO DOCG </t>
  </si>
  <si>
    <r>
      <t>RETROMARCIA</t>
    </r>
    <r>
      <rPr>
        <i/>
        <sz val="11"/>
        <color theme="1"/>
        <rFont val="Calibri"/>
        <family val="2"/>
        <scheme val="minor"/>
      </rPr>
      <t xml:space="preserve"> Magnum</t>
    </r>
  </si>
  <si>
    <t>MONTEBERNARDI RISERVA</t>
  </si>
  <si>
    <t>DINO</t>
  </si>
  <si>
    <t xml:space="preserve">CASTELLI DI JESI RISERVA DOCG </t>
  </si>
  <si>
    <t>COCCIO</t>
  </si>
  <si>
    <t xml:space="preserve">MARCHE BIANCO IGR Orange-Anfora </t>
  </si>
  <si>
    <t>2013-17</t>
  </si>
  <si>
    <t xml:space="preserve">BARBERA D'ALBA SUPERIORE  </t>
  </si>
  <si>
    <t xml:space="preserve">BARBERA DOC </t>
  </si>
  <si>
    <t>QUADRO</t>
  </si>
  <si>
    <t>DERTHONA TIMORASSO DOC</t>
  </si>
  <si>
    <t xml:space="preserve">MONLEALE QUADRO </t>
  </si>
  <si>
    <t xml:space="preserve">BARBERA COLLI TORTONESI DOC </t>
  </si>
  <si>
    <t xml:space="preserve">MONLEALE EVOLUTA </t>
  </si>
  <si>
    <t xml:space="preserve">BIANCO FRIZZANTE IGT </t>
  </si>
  <si>
    <t xml:space="preserve">GAVI </t>
  </si>
  <si>
    <t xml:space="preserve">GAVI Cortese DOCG </t>
  </si>
  <si>
    <t xml:space="preserve">POLIEDRO  </t>
  </si>
  <si>
    <t xml:space="preserve">    Vino Orange </t>
  </si>
  <si>
    <t>CAMPO AI GRILLI</t>
  </si>
  <si>
    <t>MAREMMA SANGIOVESE IGT</t>
  </si>
  <si>
    <t>Vino biologico</t>
  </si>
  <si>
    <t>ELAPHE' ROSSO</t>
  </si>
  <si>
    <t>CALABRIA IGT Aglianico</t>
  </si>
  <si>
    <r>
      <t xml:space="preserve">PERTURBATO </t>
    </r>
    <r>
      <rPr>
        <i/>
        <sz val="11"/>
        <color theme="1"/>
        <rFont val="Calibri"/>
        <family val="2"/>
        <scheme val="minor"/>
      </rPr>
      <t xml:space="preserve">Rifermentato  Natural </t>
    </r>
  </si>
  <si>
    <t>CORTE BRAVI</t>
  </si>
  <si>
    <t>(Sant'Ambrogio Valpolicella– Verona – Veneto)</t>
  </si>
  <si>
    <t>VALPOLICELLA CLASSICO</t>
  </si>
  <si>
    <t xml:space="preserve">DOC </t>
  </si>
  <si>
    <t xml:space="preserve">TIMIDO BIANCO </t>
  </si>
  <si>
    <t xml:space="preserve">RONDINELLA IGT VERONA </t>
  </si>
  <si>
    <t>SCATTO ROSSO</t>
  </si>
  <si>
    <t xml:space="preserve">CORVINA IGT VERONA </t>
  </si>
  <si>
    <t>VALPOLICELLA CLASSICO SUPERIORE</t>
  </si>
  <si>
    <t>BAGARRE ROSSO</t>
  </si>
  <si>
    <t>Cab Sauv /Merlot IGT Verona</t>
  </si>
  <si>
    <t>AMARONE CLASSICO</t>
  </si>
  <si>
    <t>DOCG</t>
  </si>
  <si>
    <t>* Vini Naturali</t>
  </si>
  <si>
    <t>Vini Bio Naturali</t>
  </si>
  <si>
    <t>Vini Naturali</t>
  </si>
  <si>
    <t xml:space="preserve">CANTE' </t>
  </si>
  <si>
    <t xml:space="preserve">LANGHE ROSATO DOC </t>
  </si>
  <si>
    <t xml:space="preserve">IL CHIOSSO </t>
  </si>
  <si>
    <t>(Gattinara - Vercelli - Piemonte)</t>
  </si>
  <si>
    <t xml:space="preserve">FARA </t>
  </si>
  <si>
    <t xml:space="preserve">Nebbiolo Vespolina Uva Rara DOC </t>
  </si>
  <si>
    <t>SIZZANO</t>
  </si>
  <si>
    <t xml:space="preserve">GHEMME </t>
  </si>
  <si>
    <t>Nebbiolo Vespolina DOCG</t>
  </si>
  <si>
    <t>GATTINARA</t>
  </si>
  <si>
    <t>Nebbiolo DOCG</t>
  </si>
  <si>
    <t>ORIGO</t>
  </si>
  <si>
    <t>VEGOIA</t>
  </si>
  <si>
    <t>ANSONICA DOC</t>
  </si>
  <si>
    <t>2011-17</t>
  </si>
  <si>
    <t xml:space="preserve">CORO ROSSO </t>
  </si>
  <si>
    <t xml:space="preserve">MARCHE IGT Syrah Cabernet Merlot </t>
  </si>
  <si>
    <t>IL VINO DEL 55°</t>
  </si>
  <si>
    <t xml:space="preserve">MORELLINO DI SCANSANO RISERVA DOCG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</si>
</sst>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1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1" applyFont="1" applyFill="1" applyBorder="1" applyProtection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/>
    <xf numFmtId="164" fontId="0" fillId="0" borderId="0" xfId="1" applyFont="1" applyProtection="1"/>
    <xf numFmtId="164" fontId="0" fillId="0" borderId="0" xfId="0" applyNumberFormat="1"/>
    <xf numFmtId="164" fontId="0" fillId="0" borderId="3" xfId="0" applyNumberFormat="1" applyBorder="1"/>
    <xf numFmtId="164" fontId="0" fillId="0" borderId="2" xfId="1" applyFont="1" applyBorder="1" applyProtection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9" fillId="0" borderId="0" xfId="1" applyFont="1" applyBorder="1" applyProtection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164" fontId="16" fillId="2" borderId="0" xfId="0" applyNumberFormat="1" applyFont="1" applyFill="1"/>
    <xf numFmtId="0" fontId="11" fillId="0" borderId="0" xfId="0" applyFont="1" applyAlignment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2" applyProtection="1"/>
    <xf numFmtId="0" fontId="11" fillId="0" borderId="0" xfId="0" applyFont="1" applyAlignment="1">
      <alignment vertical="top"/>
    </xf>
    <xf numFmtId="0" fontId="19" fillId="0" borderId="0" xfId="0" applyFont="1"/>
    <xf numFmtId="0" fontId="13" fillId="0" borderId="0" xfId="0" applyFont="1" applyAlignment="1">
      <alignment horizontal="center"/>
    </xf>
    <xf numFmtId="0" fontId="6" fillId="0" borderId="2" xfId="0" applyFont="1" applyBorder="1"/>
    <xf numFmtId="0" fontId="20" fillId="0" borderId="2" xfId="0" applyFont="1" applyBorder="1"/>
    <xf numFmtId="0" fontId="6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21" fillId="2" borderId="0" xfId="0" applyFont="1" applyFill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4" fillId="0" borderId="8" xfId="0" applyFont="1" applyBorder="1"/>
    <xf numFmtId="0" fontId="24" fillId="0" borderId="9" xfId="0" applyFont="1" applyBorder="1"/>
    <xf numFmtId="0" fontId="12" fillId="2" borderId="0" xfId="0" applyFont="1" applyFill="1" applyProtection="1">
      <protection locked="0"/>
    </xf>
    <xf numFmtId="0" fontId="24" fillId="0" borderId="10" xfId="0" applyFont="1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8" fillId="0" borderId="0" xfId="2" applyFill="1" applyAlignment="1" applyProtection="1">
      <alignment horizontal="left"/>
      <protection locked="0"/>
    </xf>
    <xf numFmtId="0" fontId="16" fillId="2" borderId="0" xfId="0" applyFont="1" applyFill="1" applyAlignment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215"/>
  <sheetViews>
    <sheetView showGridLines="0" tabSelected="1" zoomScaleNormal="100" workbookViewId="0">
      <selection activeCell="B207" sqref="B207"/>
    </sheetView>
  </sheetViews>
  <sheetFormatPr defaultColWidth="8.85546875" defaultRowHeight="15" x14ac:dyDescent="0.25"/>
  <cols>
    <col min="2" max="2" width="28" customWidth="1"/>
    <col min="4" max="4" width="28.7109375" customWidth="1"/>
    <col min="5" max="5" width="16.5703125" customWidth="1"/>
    <col min="6" max="6" width="6.7109375" customWidth="1"/>
    <col min="7" max="7" width="7.140625" style="1" customWidth="1"/>
    <col min="10" max="10" width="17.28515625" customWidth="1"/>
  </cols>
  <sheetData>
    <row r="1" spans="1:10" ht="19.5" customHeight="1" x14ac:dyDescent="0.25"/>
    <row r="2" spans="1:10" ht="23.25" x14ac:dyDescent="0.35">
      <c r="F2" s="60"/>
      <c r="G2" s="60"/>
      <c r="H2" s="60"/>
      <c r="I2" s="60"/>
      <c r="J2" s="60"/>
    </row>
    <row r="3" spans="1:10" ht="23.25" x14ac:dyDescent="0.35">
      <c r="F3" s="60"/>
      <c r="G3" s="60"/>
      <c r="H3" s="60"/>
      <c r="I3" s="60"/>
      <c r="J3" s="60"/>
    </row>
    <row r="4" spans="1:10" ht="28.5" customHeight="1" x14ac:dyDescent="0.25"/>
    <row r="5" spans="1:10" ht="23.25" x14ac:dyDescent="0.3">
      <c r="A5" s="45" t="s">
        <v>118</v>
      </c>
      <c r="D5" s="45"/>
      <c r="F5" s="44"/>
      <c r="G5" s="62" t="s">
        <v>120</v>
      </c>
      <c r="H5" s="62"/>
      <c r="I5" s="62"/>
      <c r="J5" s="62"/>
    </row>
    <row r="6" spans="1:10" ht="18.75" x14ac:dyDescent="0.3">
      <c r="A6" s="45" t="s">
        <v>115</v>
      </c>
      <c r="F6" s="2" t="s">
        <v>121</v>
      </c>
      <c r="G6" s="65"/>
      <c r="H6" s="66"/>
      <c r="I6" s="66"/>
      <c r="J6" s="67"/>
    </row>
    <row r="7" spans="1:10" ht="18.75" x14ac:dyDescent="0.3">
      <c r="A7" s="45" t="s">
        <v>119</v>
      </c>
      <c r="F7" s="2" t="s">
        <v>122</v>
      </c>
      <c r="G7" s="65"/>
      <c r="H7" s="66"/>
      <c r="I7" s="66"/>
      <c r="J7" s="67"/>
    </row>
    <row r="8" spans="1:10" ht="18.75" customHeight="1" x14ac:dyDescent="0.3">
      <c r="A8" s="3" t="s">
        <v>116</v>
      </c>
      <c r="F8" s="2" t="s">
        <v>123</v>
      </c>
      <c r="G8" s="65"/>
      <c r="H8" s="66"/>
      <c r="I8" s="66"/>
      <c r="J8" s="67"/>
    </row>
    <row r="9" spans="1:10" ht="18.75" x14ac:dyDescent="0.3">
      <c r="A9" s="3" t="s">
        <v>113</v>
      </c>
      <c r="F9" s="2"/>
      <c r="G9" s="65"/>
      <c r="H9" s="66"/>
      <c r="I9" s="66"/>
      <c r="J9" s="67"/>
    </row>
    <row r="10" spans="1:10" ht="18.75" x14ac:dyDescent="0.3">
      <c r="A10" s="3" t="s">
        <v>114</v>
      </c>
      <c r="F10" s="2"/>
      <c r="G10" s="65"/>
      <c r="H10" s="66"/>
      <c r="I10" s="66"/>
      <c r="J10" s="67"/>
    </row>
    <row r="11" spans="1:10" ht="18.75" x14ac:dyDescent="0.3">
      <c r="A11" s="3" t="s">
        <v>117</v>
      </c>
      <c r="E11" s="4"/>
      <c r="F11" s="2" t="s">
        <v>125</v>
      </c>
      <c r="G11" s="65"/>
      <c r="H11" s="66"/>
      <c r="I11" s="66"/>
      <c r="J11" s="67"/>
    </row>
    <row r="12" spans="1:10" ht="18.75" x14ac:dyDescent="0.3">
      <c r="A12" s="3" t="s">
        <v>210</v>
      </c>
      <c r="E12" s="4"/>
      <c r="F12" s="2" t="s">
        <v>124</v>
      </c>
      <c r="G12" s="65"/>
      <c r="H12" s="66"/>
      <c r="I12" s="66"/>
      <c r="J12" s="67"/>
    </row>
    <row r="13" spans="1:10" ht="27" customHeight="1" x14ac:dyDescent="0.25"/>
    <row r="14" spans="1:10" ht="78" customHeight="1" x14ac:dyDescent="0.25">
      <c r="A14" s="61" t="s">
        <v>193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8.75" customHeight="1" x14ac:dyDescent="0.25">
      <c r="A15" s="63" t="s">
        <v>129</v>
      </c>
      <c r="B15" s="63"/>
      <c r="C15" s="24" t="s">
        <v>131</v>
      </c>
      <c r="G15"/>
    </row>
    <row r="16" spans="1:10" ht="15" customHeight="1" x14ac:dyDescent="0.25">
      <c r="G16"/>
    </row>
    <row r="17" spans="1:16383" s="24" customFormat="1" ht="21" x14ac:dyDescent="0.35">
      <c r="A17" s="5" t="s">
        <v>104</v>
      </c>
      <c r="B17" s="5"/>
      <c r="C17" s="5"/>
      <c r="D17" s="51" t="s">
        <v>209</v>
      </c>
      <c r="E17" s="5"/>
      <c r="F17" s="5"/>
      <c r="G17" s="5"/>
      <c r="H17" s="5"/>
      <c r="I17" s="5"/>
      <c r="J17" s="5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  <c r="XEZ17" s="23"/>
      <c r="XFA17" s="23"/>
      <c r="XFB17" s="23"/>
      <c r="XFC17" s="23"/>
    </row>
    <row r="18" spans="1:16383" s="24" customFormat="1" ht="15" customHeight="1" thickBot="1" x14ac:dyDescent="0.4">
      <c r="A18" s="8" t="s">
        <v>102</v>
      </c>
      <c r="B18" s="23"/>
      <c r="C18" s="23"/>
      <c r="D18" s="23"/>
      <c r="E18" s="23"/>
      <c r="F18" s="23"/>
      <c r="G18" s="23"/>
      <c r="H18" s="23"/>
      <c r="I18" s="1" t="s">
        <v>4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  <c r="XEZ18" s="23"/>
      <c r="XFA18" s="23"/>
      <c r="XFB18" s="23"/>
      <c r="XFC18" s="23"/>
    </row>
    <row r="19" spans="1:16383" ht="15.75" thickBot="1" x14ac:dyDescent="0.3">
      <c r="A19" s="13" t="s">
        <v>16</v>
      </c>
      <c r="B19" s="14"/>
      <c r="C19" s="14" t="s">
        <v>11</v>
      </c>
      <c r="D19" s="14"/>
      <c r="E19" s="14"/>
      <c r="F19" s="15" t="s">
        <v>2</v>
      </c>
      <c r="G19" s="16">
        <v>2023</v>
      </c>
      <c r="H19" s="22">
        <v>12.8</v>
      </c>
      <c r="I19" s="41"/>
      <c r="J19" s="21">
        <f t="shared" ref="J19:J23" si="0">H19*I19</f>
        <v>0</v>
      </c>
    </row>
    <row r="20" spans="1:16383" ht="15.75" thickBot="1" x14ac:dyDescent="0.3">
      <c r="A20" s="57" t="s">
        <v>276</v>
      </c>
      <c r="B20" s="14"/>
      <c r="C20" s="14" t="s">
        <v>277</v>
      </c>
      <c r="D20" s="14"/>
      <c r="E20" s="14"/>
      <c r="F20" s="15" t="s">
        <v>2</v>
      </c>
      <c r="G20" s="16">
        <v>2022</v>
      </c>
      <c r="H20" s="22">
        <v>12.8</v>
      </c>
      <c r="I20" s="41"/>
      <c r="J20" s="21">
        <f t="shared" si="0"/>
        <v>0</v>
      </c>
    </row>
    <row r="21" spans="1:16383" ht="15.75" thickBot="1" x14ac:dyDescent="0.3">
      <c r="A21" s="13" t="s">
        <v>242</v>
      </c>
      <c r="B21" s="14"/>
      <c r="C21" s="14" t="s">
        <v>243</v>
      </c>
      <c r="D21" s="14"/>
      <c r="E21" s="52"/>
      <c r="F21" s="15" t="s">
        <v>2</v>
      </c>
      <c r="G21" s="16">
        <v>2021</v>
      </c>
      <c r="H21" s="22">
        <v>13.7</v>
      </c>
      <c r="I21" s="41"/>
      <c r="J21" s="21">
        <f t="shared" si="0"/>
        <v>0</v>
      </c>
    </row>
    <row r="22" spans="1:16383" ht="15.75" thickBot="1" x14ac:dyDescent="0.3">
      <c r="A22" s="13" t="s">
        <v>17</v>
      </c>
      <c r="B22" s="14"/>
      <c r="C22" s="14" t="s">
        <v>18</v>
      </c>
      <c r="D22" s="14"/>
      <c r="E22" s="14"/>
      <c r="F22" s="15" t="s">
        <v>2</v>
      </c>
      <c r="G22" s="16">
        <v>2021</v>
      </c>
      <c r="H22" s="22">
        <v>13.7</v>
      </c>
      <c r="I22" s="41"/>
      <c r="J22" s="21">
        <f t="shared" ref="J22" si="1">H22*I22</f>
        <v>0</v>
      </c>
    </row>
    <row r="23" spans="1:16383" ht="15.75" thickBot="1" x14ac:dyDescent="0.3">
      <c r="A23" s="13" t="s">
        <v>217</v>
      </c>
      <c r="B23" s="14"/>
      <c r="C23" s="14" t="s">
        <v>11</v>
      </c>
      <c r="D23" s="14"/>
      <c r="E23" s="14"/>
      <c r="F23" s="15" t="s">
        <v>2</v>
      </c>
      <c r="G23" s="16">
        <v>2016</v>
      </c>
      <c r="H23" s="22">
        <v>17.600000000000001</v>
      </c>
      <c r="I23" s="41"/>
      <c r="J23" s="21">
        <f t="shared" si="0"/>
        <v>0</v>
      </c>
    </row>
    <row r="24" spans="1:16383" ht="9.9499999999999993" customHeight="1" x14ac:dyDescent="0.25">
      <c r="F24" s="25"/>
      <c r="H24" s="32"/>
      <c r="I24" s="46"/>
      <c r="J24" s="20"/>
    </row>
    <row r="25" spans="1:16383" ht="21" x14ac:dyDescent="0.35">
      <c r="A25" s="5" t="s">
        <v>95</v>
      </c>
      <c r="B25" s="5"/>
      <c r="C25" s="5"/>
      <c r="D25" s="51" t="s">
        <v>207</v>
      </c>
      <c r="E25" s="5"/>
      <c r="F25" s="5"/>
      <c r="G25" s="5"/>
      <c r="H25" s="5"/>
      <c r="I25" s="5"/>
      <c r="J25" s="5"/>
    </row>
    <row r="26" spans="1:16383" ht="15.75" thickBot="1" x14ac:dyDescent="0.3">
      <c r="A26" s="8" t="s">
        <v>96</v>
      </c>
      <c r="C26" s="8"/>
      <c r="I26" s="46"/>
    </row>
    <row r="27" spans="1:16383" ht="15.75" thickBot="1" x14ac:dyDescent="0.3">
      <c r="A27" s="13" t="s">
        <v>97</v>
      </c>
      <c r="B27" s="14"/>
      <c r="C27" s="59" t="s">
        <v>101</v>
      </c>
      <c r="D27" s="59"/>
      <c r="E27" s="47"/>
      <c r="F27" s="14" t="s">
        <v>2</v>
      </c>
      <c r="G27" s="16">
        <v>2022</v>
      </c>
      <c r="H27" s="17">
        <v>15.4</v>
      </c>
      <c r="I27" s="41"/>
      <c r="J27" s="21">
        <f>H27*I27</f>
        <v>0</v>
      </c>
    </row>
    <row r="28" spans="1:16383" ht="15.75" thickBot="1" x14ac:dyDescent="0.3">
      <c r="A28" s="13" t="s">
        <v>98</v>
      </c>
      <c r="B28" s="14"/>
      <c r="C28" s="59" t="s">
        <v>9</v>
      </c>
      <c r="D28" s="59"/>
      <c r="E28" s="47"/>
      <c r="F28" s="14" t="s">
        <v>2</v>
      </c>
      <c r="G28" s="16">
        <v>2021</v>
      </c>
      <c r="H28" s="17">
        <v>20.7</v>
      </c>
      <c r="I28" s="41"/>
      <c r="J28" s="21">
        <f>H28*I28</f>
        <v>0</v>
      </c>
    </row>
    <row r="29" spans="1:16383" ht="15.75" thickBot="1" x14ac:dyDescent="0.3">
      <c r="A29" s="13" t="s">
        <v>99</v>
      </c>
      <c r="B29" s="14"/>
      <c r="C29" s="59" t="s">
        <v>10</v>
      </c>
      <c r="D29" s="59"/>
      <c r="E29" s="47"/>
      <c r="F29" s="14" t="s">
        <v>2</v>
      </c>
      <c r="G29" s="16">
        <v>2021</v>
      </c>
      <c r="H29" s="17">
        <v>24.6</v>
      </c>
      <c r="I29" s="41"/>
      <c r="J29" s="21">
        <f>H29*I29</f>
        <v>0</v>
      </c>
    </row>
    <row r="30" spans="1:16383" ht="15.75" thickBot="1" x14ac:dyDescent="0.3">
      <c r="A30" s="13" t="s">
        <v>100</v>
      </c>
      <c r="B30" s="14"/>
      <c r="C30" s="59" t="s">
        <v>58</v>
      </c>
      <c r="D30" s="59"/>
      <c r="E30" s="47"/>
      <c r="F30" s="14" t="s">
        <v>2</v>
      </c>
      <c r="G30" s="16">
        <v>2019</v>
      </c>
      <c r="H30" s="17">
        <v>59.7</v>
      </c>
      <c r="I30" s="41"/>
      <c r="J30" s="21">
        <f>H30*I30</f>
        <v>0</v>
      </c>
    </row>
    <row r="31" spans="1:16383" ht="9.9499999999999993" customHeight="1" x14ac:dyDescent="0.25">
      <c r="H31" s="19"/>
      <c r="I31" s="46"/>
      <c r="J31" s="20"/>
    </row>
    <row r="32" spans="1:16383" ht="21" x14ac:dyDescent="0.35">
      <c r="A32" s="5" t="s">
        <v>103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15" customHeight="1" thickBot="1" x14ac:dyDescent="0.3">
      <c r="A33" s="8" t="s">
        <v>102</v>
      </c>
      <c r="H33" s="19"/>
      <c r="I33" s="46"/>
      <c r="J33" s="20"/>
    </row>
    <row r="34" spans="1:10" ht="15.75" thickBot="1" x14ac:dyDescent="0.3">
      <c r="A34" s="13" t="s">
        <v>6</v>
      </c>
      <c r="B34" s="14"/>
      <c r="C34" s="14" t="s">
        <v>12</v>
      </c>
      <c r="D34" s="14"/>
      <c r="E34" s="47"/>
      <c r="F34" s="15" t="s">
        <v>3</v>
      </c>
      <c r="G34" s="16">
        <v>2014</v>
      </c>
      <c r="H34" s="22">
        <v>21.1</v>
      </c>
      <c r="I34" s="41"/>
      <c r="J34" s="21">
        <f t="shared" ref="J34:J56" si="2">H34*I34</f>
        <v>0</v>
      </c>
    </row>
    <row r="35" spans="1:10" ht="15.75" thickBot="1" x14ac:dyDescent="0.3">
      <c r="A35" s="13" t="s">
        <v>7</v>
      </c>
      <c r="B35" s="14"/>
      <c r="C35" s="14" t="s">
        <v>9</v>
      </c>
      <c r="D35" s="14"/>
      <c r="E35" s="47"/>
      <c r="F35" s="15" t="s">
        <v>3</v>
      </c>
      <c r="G35" s="16">
        <v>2015</v>
      </c>
      <c r="H35" s="22">
        <v>28.1</v>
      </c>
      <c r="I35" s="41"/>
      <c r="J35" s="21">
        <f t="shared" si="2"/>
        <v>0</v>
      </c>
    </row>
    <row r="36" spans="1:10" ht="15.75" thickBot="1" x14ac:dyDescent="0.3">
      <c r="A36" s="13" t="s">
        <v>8</v>
      </c>
      <c r="B36" s="14"/>
      <c r="C36" s="14" t="s">
        <v>13</v>
      </c>
      <c r="D36" s="14"/>
      <c r="E36" s="47"/>
      <c r="F36" s="15" t="s">
        <v>3</v>
      </c>
      <c r="G36" s="16">
        <v>2020</v>
      </c>
      <c r="H36" s="22">
        <v>38.299999999999997</v>
      </c>
      <c r="I36" s="41"/>
      <c r="J36" s="21">
        <f t="shared" si="2"/>
        <v>0</v>
      </c>
    </row>
    <row r="37" spans="1:10" ht="15.75" thickBot="1" x14ac:dyDescent="0.3">
      <c r="A37" s="13" t="s">
        <v>6</v>
      </c>
      <c r="B37" s="14"/>
      <c r="C37" s="14" t="s">
        <v>12</v>
      </c>
      <c r="D37" s="14"/>
      <c r="E37" s="47" t="s">
        <v>133</v>
      </c>
      <c r="F37" s="15" t="s">
        <v>15</v>
      </c>
      <c r="G37" s="16">
        <v>2012</v>
      </c>
      <c r="H37" s="22">
        <v>129.80000000000001</v>
      </c>
      <c r="I37" s="41"/>
      <c r="J37" s="21">
        <f t="shared" si="2"/>
        <v>0</v>
      </c>
    </row>
    <row r="38" spans="1:10" ht="9.9499999999999993" customHeight="1" x14ac:dyDescent="0.25">
      <c r="H38" s="19"/>
      <c r="I38" s="46"/>
      <c r="J38" s="20"/>
    </row>
    <row r="39" spans="1:10" ht="21" x14ac:dyDescent="0.35">
      <c r="A39" s="5" t="s">
        <v>5</v>
      </c>
      <c r="B39" s="6"/>
      <c r="C39" s="6"/>
      <c r="D39" s="6"/>
      <c r="E39" s="6"/>
      <c r="F39" s="6"/>
      <c r="G39" s="7"/>
      <c r="H39" s="6"/>
      <c r="I39" s="5"/>
      <c r="J39" s="6"/>
    </row>
    <row r="40" spans="1:10" ht="12" customHeight="1" thickBot="1" x14ac:dyDescent="0.3">
      <c r="A40" s="8" t="s">
        <v>30</v>
      </c>
      <c r="I40" s="46"/>
    </row>
    <row r="41" spans="1:10" ht="14.45" customHeight="1" thickBot="1" x14ac:dyDescent="0.3">
      <c r="A41" s="9" t="s">
        <v>0</v>
      </c>
      <c r="B41" s="10"/>
      <c r="C41" s="58" t="s">
        <v>57</v>
      </c>
      <c r="D41" s="58"/>
      <c r="E41" s="10"/>
      <c r="F41" s="10" t="s">
        <v>2</v>
      </c>
      <c r="G41" s="11">
        <v>2021</v>
      </c>
      <c r="H41" s="12">
        <v>12.3</v>
      </c>
      <c r="I41" s="40"/>
      <c r="J41" s="18">
        <f t="shared" ref="J41:J42" si="3">H41*I41</f>
        <v>0</v>
      </c>
    </row>
    <row r="42" spans="1:10" ht="15.75" thickBot="1" x14ac:dyDescent="0.3">
      <c r="A42" s="13" t="s">
        <v>1</v>
      </c>
      <c r="B42" s="14"/>
      <c r="C42" s="59" t="s">
        <v>58</v>
      </c>
      <c r="D42" s="59"/>
      <c r="E42" s="14"/>
      <c r="F42" s="15" t="s">
        <v>3</v>
      </c>
      <c r="G42" s="16">
        <v>2018</v>
      </c>
      <c r="H42" s="17">
        <v>29.8</v>
      </c>
      <c r="I42" s="41"/>
      <c r="J42" s="18">
        <f t="shared" si="3"/>
        <v>0</v>
      </c>
    </row>
    <row r="43" spans="1:10" ht="9.9499999999999993" customHeight="1" x14ac:dyDescent="0.25">
      <c r="F43" s="25"/>
      <c r="H43" s="19"/>
      <c r="I43" s="46"/>
      <c r="J43" s="20"/>
    </row>
    <row r="44" spans="1:10" ht="9.9499999999999993" customHeight="1" x14ac:dyDescent="0.25">
      <c r="H44" s="19"/>
      <c r="I44" s="46"/>
      <c r="J44" s="20"/>
    </row>
    <row r="45" spans="1:10" ht="21" x14ac:dyDescent="0.35">
      <c r="A45" s="5" t="s">
        <v>29</v>
      </c>
      <c r="B45" s="5"/>
      <c r="C45" s="5"/>
      <c r="D45" s="51" t="s">
        <v>208</v>
      </c>
      <c r="E45" s="5"/>
      <c r="F45" s="5"/>
      <c r="G45" s="5"/>
      <c r="H45" s="5"/>
      <c r="I45" s="5"/>
      <c r="J45" s="5"/>
    </row>
    <row r="46" spans="1:10" ht="12" customHeight="1" thickBot="1" x14ac:dyDescent="0.3">
      <c r="A46" s="26" t="s">
        <v>31</v>
      </c>
      <c r="D46" s="26"/>
      <c r="H46" s="19"/>
      <c r="I46" s="46"/>
      <c r="J46" s="20"/>
    </row>
    <row r="47" spans="1:10" ht="15.75" thickBot="1" x14ac:dyDescent="0.3">
      <c r="A47" s="13" t="s">
        <v>135</v>
      </c>
      <c r="B47" s="14"/>
      <c r="C47" s="14" t="s">
        <v>24</v>
      </c>
      <c r="D47" s="14"/>
      <c r="E47" s="47" t="s">
        <v>134</v>
      </c>
      <c r="F47" s="14" t="s">
        <v>2</v>
      </c>
      <c r="G47" s="16">
        <v>2022</v>
      </c>
      <c r="H47" s="22">
        <v>12.9</v>
      </c>
      <c r="I47" s="41"/>
      <c r="J47" s="21">
        <f t="shared" si="2"/>
        <v>0</v>
      </c>
    </row>
    <row r="48" spans="1:10" ht="15.75" thickBot="1" x14ac:dyDescent="0.3">
      <c r="A48" s="13" t="s">
        <v>19</v>
      </c>
      <c r="B48" s="14"/>
      <c r="C48" s="14" t="s">
        <v>25</v>
      </c>
      <c r="D48" s="14"/>
      <c r="E48" s="47"/>
      <c r="F48" s="14" t="s">
        <v>2</v>
      </c>
      <c r="G48" s="16">
        <v>2020</v>
      </c>
      <c r="H48" s="22">
        <v>16.7</v>
      </c>
      <c r="I48" s="41"/>
      <c r="J48" s="21">
        <f t="shared" si="2"/>
        <v>0</v>
      </c>
    </row>
    <row r="49" spans="1:10" ht="15.75" thickBot="1" x14ac:dyDescent="0.3">
      <c r="A49" s="13" t="s">
        <v>250</v>
      </c>
      <c r="B49" s="14"/>
      <c r="C49" s="14" t="s">
        <v>251</v>
      </c>
      <c r="D49" s="14"/>
      <c r="E49" s="52"/>
      <c r="F49" s="14" t="s">
        <v>2</v>
      </c>
      <c r="G49" s="16">
        <v>2021</v>
      </c>
      <c r="H49" s="22">
        <v>16.7</v>
      </c>
      <c r="I49" s="41"/>
      <c r="J49" s="21">
        <f t="shared" si="2"/>
        <v>0</v>
      </c>
    </row>
    <row r="50" spans="1:10" ht="15.75" thickBot="1" x14ac:dyDescent="0.3">
      <c r="A50" s="13" t="s">
        <v>21</v>
      </c>
      <c r="B50" s="14"/>
      <c r="C50" s="14" t="s">
        <v>27</v>
      </c>
      <c r="D50" s="14"/>
      <c r="E50" s="14"/>
      <c r="F50" s="14" t="s">
        <v>2</v>
      </c>
      <c r="G50" s="16">
        <v>2015</v>
      </c>
      <c r="H50" s="22">
        <v>17.399999999999999</v>
      </c>
      <c r="I50" s="41"/>
      <c r="J50" s="21">
        <f t="shared" ref="J50" si="4">H50*I50</f>
        <v>0</v>
      </c>
    </row>
    <row r="51" spans="1:10" ht="15.75" thickBot="1" x14ac:dyDescent="0.3">
      <c r="A51" s="13" t="s">
        <v>20</v>
      </c>
      <c r="B51" s="14"/>
      <c r="C51" s="14" t="s">
        <v>26</v>
      </c>
      <c r="D51" s="14"/>
      <c r="E51" s="14"/>
      <c r="F51" s="14" t="s">
        <v>2</v>
      </c>
      <c r="G51" s="16">
        <v>2018</v>
      </c>
      <c r="H51" s="22">
        <v>19.100000000000001</v>
      </c>
      <c r="I51" s="41"/>
      <c r="J51" s="21">
        <f t="shared" si="2"/>
        <v>0</v>
      </c>
    </row>
    <row r="52" spans="1:10" ht="15.75" thickBot="1" x14ac:dyDescent="0.3">
      <c r="A52" s="13" t="s">
        <v>32</v>
      </c>
      <c r="B52" s="14"/>
      <c r="C52" s="14" t="s">
        <v>24</v>
      </c>
      <c r="D52" s="14"/>
      <c r="E52" s="47" t="s">
        <v>132</v>
      </c>
      <c r="F52" s="14" t="s">
        <v>51</v>
      </c>
      <c r="G52" s="16">
        <v>2015</v>
      </c>
      <c r="H52" s="22">
        <v>22.65</v>
      </c>
      <c r="I52" s="41"/>
      <c r="J52" s="21">
        <f t="shared" si="2"/>
        <v>0</v>
      </c>
    </row>
    <row r="53" spans="1:10" ht="15.75" thickBot="1" x14ac:dyDescent="0.3">
      <c r="A53" s="13" t="s">
        <v>22</v>
      </c>
      <c r="B53" s="14"/>
      <c r="C53" s="14" t="s">
        <v>28</v>
      </c>
      <c r="D53" s="14"/>
      <c r="E53" s="14"/>
      <c r="F53" s="14" t="s">
        <v>2</v>
      </c>
      <c r="G53" s="16">
        <v>2015</v>
      </c>
      <c r="H53" s="22">
        <v>26.1</v>
      </c>
      <c r="I53" s="41"/>
      <c r="J53" s="21">
        <f t="shared" si="2"/>
        <v>0</v>
      </c>
    </row>
    <row r="54" spans="1:10" ht="15.75" thickBot="1" x14ac:dyDescent="0.3">
      <c r="A54" s="13" t="s">
        <v>33</v>
      </c>
      <c r="B54" s="14"/>
      <c r="C54" s="14" t="s">
        <v>34</v>
      </c>
      <c r="D54" s="14"/>
      <c r="E54" s="48" t="s">
        <v>137</v>
      </c>
      <c r="F54" s="14" t="s">
        <v>2</v>
      </c>
      <c r="G54" s="16">
        <v>2012</v>
      </c>
      <c r="H54" s="22">
        <v>28.1</v>
      </c>
      <c r="I54" s="41"/>
      <c r="J54" s="21">
        <f t="shared" si="2"/>
        <v>0</v>
      </c>
    </row>
    <row r="55" spans="1:10" ht="15.75" thickBot="1" x14ac:dyDescent="0.3">
      <c r="A55" s="13" t="s">
        <v>1</v>
      </c>
      <c r="B55" s="14"/>
      <c r="C55" s="14" t="s">
        <v>234</v>
      </c>
      <c r="D55" s="14"/>
      <c r="E55" s="48"/>
      <c r="F55" s="14" t="s">
        <v>2</v>
      </c>
      <c r="G55" s="16">
        <v>2017</v>
      </c>
      <c r="H55" s="22">
        <v>34.200000000000003</v>
      </c>
      <c r="I55" s="41"/>
      <c r="J55" s="21">
        <f t="shared" si="2"/>
        <v>0</v>
      </c>
    </row>
    <row r="56" spans="1:10" ht="15.75" thickBot="1" x14ac:dyDescent="0.3">
      <c r="A56" s="13" t="s">
        <v>23</v>
      </c>
      <c r="B56" s="14"/>
      <c r="C56" s="14" t="s">
        <v>28</v>
      </c>
      <c r="D56" s="14"/>
      <c r="E56" s="14"/>
      <c r="F56" s="14" t="s">
        <v>2</v>
      </c>
      <c r="G56" s="16">
        <v>2017</v>
      </c>
      <c r="H56" s="22">
        <v>36.4</v>
      </c>
      <c r="I56" s="41"/>
      <c r="J56" s="21">
        <f t="shared" si="2"/>
        <v>0</v>
      </c>
    </row>
    <row r="57" spans="1:10" x14ac:dyDescent="0.25">
      <c r="H57" s="32"/>
      <c r="I57" s="50"/>
      <c r="J57" s="20"/>
    </row>
    <row r="58" spans="1:10" ht="21" x14ac:dyDescent="0.35">
      <c r="A58" s="5" t="s">
        <v>177</v>
      </c>
      <c r="B58" s="5"/>
      <c r="C58" s="5"/>
      <c r="D58" s="51" t="s">
        <v>207</v>
      </c>
      <c r="E58" s="5"/>
      <c r="F58" s="5"/>
      <c r="G58" s="5"/>
      <c r="H58" s="5"/>
      <c r="I58" s="5"/>
      <c r="J58" s="5"/>
    </row>
    <row r="59" spans="1:10" ht="12" customHeight="1" thickBot="1" x14ac:dyDescent="0.3">
      <c r="A59" s="26" t="s">
        <v>178</v>
      </c>
      <c r="D59" s="26"/>
      <c r="H59" s="19"/>
      <c r="I59" s="46"/>
      <c r="J59" s="20"/>
    </row>
    <row r="60" spans="1:10" ht="15.75" thickBot="1" x14ac:dyDescent="0.3">
      <c r="A60" s="13" t="s">
        <v>211</v>
      </c>
      <c r="B60" s="14"/>
      <c r="C60" s="14" t="s">
        <v>212</v>
      </c>
      <c r="D60" s="14"/>
      <c r="E60" s="52"/>
      <c r="F60" s="14" t="s">
        <v>2</v>
      </c>
      <c r="G60" s="16">
        <v>2021</v>
      </c>
      <c r="H60" s="22">
        <v>16.100000000000001</v>
      </c>
      <c r="I60" s="41"/>
      <c r="J60" s="21">
        <f t="shared" ref="J60:J69" si="5">H60*I60</f>
        <v>0</v>
      </c>
    </row>
    <row r="61" spans="1:10" ht="15.75" thickBot="1" x14ac:dyDescent="0.3">
      <c r="A61" s="13" t="s">
        <v>179</v>
      </c>
      <c r="B61" s="14"/>
      <c r="C61" s="14" t="s">
        <v>180</v>
      </c>
      <c r="D61" s="14"/>
      <c r="E61" s="47"/>
      <c r="F61" s="14" t="s">
        <v>2</v>
      </c>
      <c r="G61" s="16">
        <v>2021</v>
      </c>
      <c r="H61" s="22">
        <v>20.399999999999999</v>
      </c>
      <c r="I61" s="41"/>
      <c r="J61" s="21">
        <f t="shared" ref="J61:J62" si="6">H61*I61</f>
        <v>0</v>
      </c>
    </row>
    <row r="62" spans="1:10" ht="15.75" thickBot="1" x14ac:dyDescent="0.3">
      <c r="A62" s="13" t="s">
        <v>244</v>
      </c>
      <c r="B62" s="14"/>
      <c r="C62" s="14" t="s">
        <v>245</v>
      </c>
      <c r="D62" s="14"/>
      <c r="E62" s="14"/>
      <c r="F62" s="15" t="s">
        <v>2</v>
      </c>
      <c r="G62" s="16">
        <v>2020</v>
      </c>
      <c r="H62" s="22">
        <v>24.6</v>
      </c>
      <c r="I62" s="41"/>
      <c r="J62" s="21">
        <f t="shared" si="6"/>
        <v>0</v>
      </c>
    </row>
    <row r="63" spans="1:10" ht="15.75" thickBot="1" x14ac:dyDescent="0.3">
      <c r="A63" s="13" t="s">
        <v>181</v>
      </c>
      <c r="B63" s="14"/>
      <c r="C63" s="14" t="s">
        <v>182</v>
      </c>
      <c r="D63" s="14"/>
      <c r="E63" s="47" t="s">
        <v>253</v>
      </c>
      <c r="F63" s="14" t="s">
        <v>2</v>
      </c>
      <c r="G63" s="16">
        <v>2020</v>
      </c>
      <c r="H63" s="22">
        <v>20.399999999999999</v>
      </c>
      <c r="I63" s="41"/>
      <c r="J63" s="21">
        <f t="shared" si="5"/>
        <v>0</v>
      </c>
    </row>
    <row r="64" spans="1:10" ht="15.75" thickBot="1" x14ac:dyDescent="0.3">
      <c r="A64" s="13" t="s">
        <v>252</v>
      </c>
      <c r="B64" s="47"/>
      <c r="C64" s="14" t="s">
        <v>182</v>
      </c>
      <c r="D64" s="14"/>
      <c r="E64" s="47" t="s">
        <v>253</v>
      </c>
      <c r="F64" s="15" t="s">
        <v>51</v>
      </c>
      <c r="G64" s="16">
        <v>2018</v>
      </c>
      <c r="H64" s="22">
        <v>46</v>
      </c>
      <c r="I64" s="41"/>
      <c r="J64" s="21">
        <f t="shared" si="5"/>
        <v>0</v>
      </c>
    </row>
    <row r="65" spans="1:10" ht="15.75" thickBot="1" x14ac:dyDescent="0.3">
      <c r="A65" s="54" t="s">
        <v>287</v>
      </c>
      <c r="B65" s="47"/>
      <c r="C65" s="14" t="s">
        <v>245</v>
      </c>
      <c r="D65" s="14"/>
      <c r="E65" s="53"/>
      <c r="F65" s="14" t="s">
        <v>2</v>
      </c>
      <c r="G65" s="16">
        <v>2019</v>
      </c>
      <c r="H65" s="22">
        <v>32.299999999999997</v>
      </c>
      <c r="I65" s="41"/>
      <c r="J65" s="21">
        <f t="shared" si="5"/>
        <v>0</v>
      </c>
    </row>
    <row r="66" spans="1:10" ht="15.75" thickBot="1" x14ac:dyDescent="0.3">
      <c r="A66" s="13" t="s">
        <v>244</v>
      </c>
      <c r="B66" s="14"/>
      <c r="C66" s="14" t="s">
        <v>245</v>
      </c>
      <c r="D66" s="14"/>
      <c r="E66" s="53"/>
      <c r="F66" s="15" t="s">
        <v>51</v>
      </c>
      <c r="G66" s="16">
        <v>2018</v>
      </c>
      <c r="H66" s="22">
        <v>68.45</v>
      </c>
      <c r="I66" s="41"/>
      <c r="J66" s="21">
        <f t="shared" si="5"/>
        <v>0</v>
      </c>
    </row>
    <row r="67" spans="1:10" ht="15.75" thickBot="1" x14ac:dyDescent="0.3">
      <c r="A67" s="13" t="s">
        <v>213</v>
      </c>
      <c r="B67" s="14"/>
      <c r="C67" s="14" t="s">
        <v>214</v>
      </c>
      <c r="D67" s="14"/>
      <c r="E67" s="52"/>
      <c r="F67" s="14" t="s">
        <v>2</v>
      </c>
      <c r="G67" s="16">
        <v>2020</v>
      </c>
      <c r="H67" s="22">
        <v>10.9</v>
      </c>
      <c r="I67" s="41"/>
      <c r="J67" s="21">
        <f t="shared" si="5"/>
        <v>0</v>
      </c>
    </row>
    <row r="68" spans="1:10" ht="15.75" thickBot="1" x14ac:dyDescent="0.3">
      <c r="A68" s="13" t="s">
        <v>183</v>
      </c>
      <c r="B68" s="14"/>
      <c r="C68" s="14" t="s">
        <v>184</v>
      </c>
      <c r="D68" s="14"/>
      <c r="E68" s="14"/>
      <c r="F68" s="14" t="s">
        <v>2</v>
      </c>
      <c r="G68" s="16">
        <v>2019</v>
      </c>
      <c r="H68" s="22">
        <v>12.1</v>
      </c>
      <c r="I68" s="41"/>
      <c r="J68" s="21">
        <f t="shared" si="5"/>
        <v>0</v>
      </c>
    </row>
    <row r="69" spans="1:10" ht="15.75" thickBot="1" x14ac:dyDescent="0.3">
      <c r="A69" s="13" t="s">
        <v>246</v>
      </c>
      <c r="B69" s="14"/>
      <c r="C69" s="14" t="s">
        <v>247</v>
      </c>
      <c r="D69" s="14"/>
      <c r="E69" s="52"/>
      <c r="F69" s="15" t="s">
        <v>2</v>
      </c>
      <c r="G69" s="16">
        <v>2019</v>
      </c>
      <c r="H69" s="22">
        <v>20.399999999999999</v>
      </c>
      <c r="I69" s="41"/>
      <c r="J69" s="21">
        <f t="shared" si="5"/>
        <v>0</v>
      </c>
    </row>
    <row r="70" spans="1:10" ht="15.75" thickBot="1" x14ac:dyDescent="0.3">
      <c r="A70" s="13" t="s">
        <v>248</v>
      </c>
      <c r="B70" s="14"/>
      <c r="C70" s="14" t="s">
        <v>247</v>
      </c>
      <c r="D70" s="14"/>
      <c r="E70" s="52"/>
      <c r="F70" s="15" t="s">
        <v>2</v>
      </c>
      <c r="G70" s="16">
        <v>2018</v>
      </c>
      <c r="H70" s="22">
        <v>31.6</v>
      </c>
      <c r="I70" s="41"/>
      <c r="J70" s="21">
        <f t="shared" ref="J70" si="7">H70*I70</f>
        <v>0</v>
      </c>
    </row>
    <row r="71" spans="1:10" ht="9.9499999999999993" customHeight="1" x14ac:dyDescent="0.25">
      <c r="H71" s="19"/>
      <c r="I71" s="46"/>
      <c r="J71" s="20"/>
    </row>
    <row r="72" spans="1:10" ht="21" customHeight="1" x14ac:dyDescent="0.35">
      <c r="A72" s="5" t="s">
        <v>278</v>
      </c>
      <c r="B72" s="5"/>
      <c r="C72" s="51"/>
      <c r="D72" s="51"/>
      <c r="E72" s="5"/>
      <c r="F72" s="5"/>
      <c r="G72" s="5"/>
      <c r="H72" s="5"/>
      <c r="I72" s="5"/>
      <c r="J72" s="5"/>
    </row>
    <row r="73" spans="1:10" ht="15" customHeight="1" thickBot="1" x14ac:dyDescent="0.3">
      <c r="A73" s="8" t="s">
        <v>279</v>
      </c>
      <c r="D73" s="8"/>
      <c r="H73" s="19"/>
      <c r="J73" s="20"/>
    </row>
    <row r="74" spans="1:10" ht="15.75" thickBot="1" x14ac:dyDescent="0.3">
      <c r="A74" s="54" t="s">
        <v>280</v>
      </c>
      <c r="B74" s="14"/>
      <c r="C74" s="14" t="s">
        <v>281</v>
      </c>
      <c r="D74" s="14"/>
      <c r="E74" s="52"/>
      <c r="F74" s="15" t="s">
        <v>219</v>
      </c>
      <c r="G74" s="16">
        <v>2017</v>
      </c>
      <c r="H74" s="22">
        <v>19</v>
      </c>
      <c r="I74" s="41"/>
      <c r="J74" s="21">
        <f t="shared" ref="J74:J77" si="8">H74*I74</f>
        <v>0</v>
      </c>
    </row>
    <row r="75" spans="1:10" ht="15.75" thickBot="1" x14ac:dyDescent="0.3">
      <c r="A75" s="13" t="s">
        <v>282</v>
      </c>
      <c r="B75" s="14"/>
      <c r="C75" s="14" t="s">
        <v>281</v>
      </c>
      <c r="D75" s="14"/>
      <c r="E75" s="47"/>
      <c r="F75" s="15" t="s">
        <v>2</v>
      </c>
      <c r="G75" s="16">
        <v>2018</v>
      </c>
      <c r="H75" s="22">
        <v>20.100000000000001</v>
      </c>
      <c r="I75" s="41"/>
      <c r="J75" s="21">
        <f t="shared" si="8"/>
        <v>0</v>
      </c>
    </row>
    <row r="76" spans="1:10" ht="15.75" thickBot="1" x14ac:dyDescent="0.3">
      <c r="A76" s="13" t="s">
        <v>283</v>
      </c>
      <c r="B76" s="14"/>
      <c r="C76" s="14" t="s">
        <v>284</v>
      </c>
      <c r="D76" s="14"/>
      <c r="E76" s="52"/>
      <c r="F76" s="15" t="s">
        <v>2</v>
      </c>
      <c r="G76" s="16">
        <v>2017</v>
      </c>
      <c r="H76" s="22">
        <v>27.7</v>
      </c>
      <c r="I76" s="41"/>
      <c r="J76" s="21">
        <f t="shared" si="8"/>
        <v>0</v>
      </c>
    </row>
    <row r="77" spans="1:10" ht="15.75" thickBot="1" x14ac:dyDescent="0.3">
      <c r="A77" s="13" t="s">
        <v>285</v>
      </c>
      <c r="B77" s="14"/>
      <c r="C77" s="14" t="s">
        <v>286</v>
      </c>
      <c r="D77" s="14"/>
      <c r="E77" s="52"/>
      <c r="F77" s="15" t="s">
        <v>2</v>
      </c>
      <c r="G77" s="16">
        <v>2018</v>
      </c>
      <c r="H77" s="22">
        <v>33.5</v>
      </c>
      <c r="I77" s="41"/>
      <c r="J77" s="21">
        <f t="shared" si="8"/>
        <v>0</v>
      </c>
    </row>
    <row r="78" spans="1:10" ht="9.9499999999999993" customHeight="1" x14ac:dyDescent="0.25">
      <c r="H78" s="19"/>
      <c r="I78" s="46"/>
      <c r="J78" s="20"/>
    </row>
    <row r="79" spans="1:10" ht="21" customHeight="1" x14ac:dyDescent="0.35">
      <c r="A79" s="5" t="s">
        <v>106</v>
      </c>
      <c r="B79" s="5"/>
      <c r="C79" s="5"/>
      <c r="D79" s="5"/>
      <c r="E79" s="5"/>
      <c r="F79" s="5"/>
      <c r="G79" s="5"/>
      <c r="H79" s="5"/>
      <c r="I79" s="5"/>
      <c r="J79" s="5"/>
    </row>
    <row r="80" spans="1:10" ht="15.75" customHeight="1" thickBot="1" x14ac:dyDescent="0.4">
      <c r="A80" s="27" t="s">
        <v>105</v>
      </c>
      <c r="B80" s="23"/>
      <c r="F80" s="28"/>
      <c r="G80" s="29"/>
      <c r="I80" s="46"/>
    </row>
    <row r="81" spans="1:10" ht="15.75" thickBot="1" x14ac:dyDescent="0.3">
      <c r="A81" s="13" t="s">
        <v>94</v>
      </c>
      <c r="B81" s="14"/>
      <c r="C81" s="14" t="s">
        <v>52</v>
      </c>
      <c r="D81" s="14"/>
      <c r="E81" s="14"/>
      <c r="F81" s="14" t="s">
        <v>2</v>
      </c>
      <c r="G81" s="16">
        <v>2018</v>
      </c>
      <c r="H81" s="22">
        <v>15.5</v>
      </c>
      <c r="I81" s="41"/>
      <c r="J81" s="21">
        <f t="shared" ref="J81:J92" si="9">H81*I81</f>
        <v>0</v>
      </c>
    </row>
    <row r="82" spans="1:10" ht="15.75" thickBot="1" x14ac:dyDescent="0.3">
      <c r="A82" s="13" t="s">
        <v>35</v>
      </c>
      <c r="B82" s="14"/>
      <c r="C82" s="14" t="s">
        <v>45</v>
      </c>
      <c r="D82" s="14"/>
      <c r="E82" s="14"/>
      <c r="F82" s="14" t="s">
        <v>2</v>
      </c>
      <c r="G82" s="16">
        <v>2021</v>
      </c>
      <c r="H82" s="22">
        <v>15.5</v>
      </c>
      <c r="I82" s="41"/>
      <c r="J82" s="21">
        <f t="shared" si="9"/>
        <v>0</v>
      </c>
    </row>
    <row r="83" spans="1:10" ht="15.75" thickBot="1" x14ac:dyDescent="0.3">
      <c r="A83" s="13" t="s">
        <v>36</v>
      </c>
      <c r="B83" s="14"/>
      <c r="C83" s="14" t="s">
        <v>46</v>
      </c>
      <c r="D83" s="14"/>
      <c r="E83" s="14"/>
      <c r="F83" s="14" t="s">
        <v>2</v>
      </c>
      <c r="G83" s="16">
        <v>2021</v>
      </c>
      <c r="H83" s="22">
        <v>15.8</v>
      </c>
      <c r="I83" s="41"/>
      <c r="J83" s="21">
        <f t="shared" si="9"/>
        <v>0</v>
      </c>
    </row>
    <row r="84" spans="1:10" ht="15.75" thickBot="1" x14ac:dyDescent="0.3">
      <c r="A84" s="13" t="s">
        <v>37</v>
      </c>
      <c r="B84" s="14"/>
      <c r="C84" s="14" t="s">
        <v>47</v>
      </c>
      <c r="D84" s="14"/>
      <c r="E84" s="14"/>
      <c r="F84" s="14" t="s">
        <v>2</v>
      </c>
      <c r="G84" s="16">
        <v>2021</v>
      </c>
      <c r="H84" s="22">
        <v>16</v>
      </c>
      <c r="I84" s="41"/>
      <c r="J84" s="21">
        <f t="shared" si="9"/>
        <v>0</v>
      </c>
    </row>
    <row r="85" spans="1:10" ht="15.75" thickBot="1" x14ac:dyDescent="0.3">
      <c r="A85" s="13" t="s">
        <v>38</v>
      </c>
      <c r="B85" s="14"/>
      <c r="C85" s="14" t="s">
        <v>48</v>
      </c>
      <c r="D85" s="14"/>
      <c r="E85" s="47"/>
      <c r="F85" s="14" t="s">
        <v>2</v>
      </c>
      <c r="G85" s="16">
        <v>2019</v>
      </c>
      <c r="H85" s="22">
        <v>17.7</v>
      </c>
      <c r="I85" s="41"/>
      <c r="J85" s="21">
        <f t="shared" ref="J85" si="10">H85*I85</f>
        <v>0</v>
      </c>
    </row>
    <row r="86" spans="1:10" ht="15.75" thickBot="1" x14ac:dyDescent="0.3">
      <c r="A86" s="13" t="s">
        <v>39</v>
      </c>
      <c r="B86" s="14"/>
      <c r="C86" s="14" t="s">
        <v>49</v>
      </c>
      <c r="D86" s="14"/>
      <c r="E86" s="47"/>
      <c r="F86" s="14" t="s">
        <v>2</v>
      </c>
      <c r="G86" s="16">
        <v>2020</v>
      </c>
      <c r="H86" s="22">
        <v>18.399999999999999</v>
      </c>
      <c r="I86" s="41"/>
      <c r="J86" s="21">
        <f t="shared" ref="J86" si="11">H86*I86</f>
        <v>0</v>
      </c>
    </row>
    <row r="87" spans="1:10" ht="15.75" thickBot="1" x14ac:dyDescent="0.3">
      <c r="A87" s="13" t="s">
        <v>40</v>
      </c>
      <c r="B87" s="14"/>
      <c r="C87" s="14" t="s">
        <v>50</v>
      </c>
      <c r="D87" s="14"/>
      <c r="E87" s="14"/>
      <c r="F87" s="14" t="s">
        <v>2</v>
      </c>
      <c r="G87" s="16">
        <v>2017</v>
      </c>
      <c r="H87" s="22">
        <v>19.100000000000001</v>
      </c>
      <c r="I87" s="41"/>
      <c r="J87" s="21">
        <f t="shared" si="9"/>
        <v>0</v>
      </c>
    </row>
    <row r="88" spans="1:10" ht="15.75" thickBot="1" x14ac:dyDescent="0.3">
      <c r="A88" s="13" t="s">
        <v>41</v>
      </c>
      <c r="B88" s="14"/>
      <c r="C88" s="14" t="s">
        <v>46</v>
      </c>
      <c r="D88" s="14"/>
      <c r="E88" s="48" t="s">
        <v>136</v>
      </c>
      <c r="F88" s="14" t="s">
        <v>2</v>
      </c>
      <c r="G88" s="16">
        <v>2017</v>
      </c>
      <c r="H88" s="22">
        <v>35.1</v>
      </c>
      <c r="I88" s="41"/>
      <c r="J88" s="21">
        <f t="shared" si="9"/>
        <v>0</v>
      </c>
    </row>
    <row r="89" spans="1:10" ht="15.75" thickBot="1" x14ac:dyDescent="0.3">
      <c r="A89" s="13" t="s">
        <v>42</v>
      </c>
      <c r="B89" s="14"/>
      <c r="C89" s="14" t="s">
        <v>48</v>
      </c>
      <c r="D89" s="14"/>
      <c r="E89" s="14"/>
      <c r="F89" s="14" t="s">
        <v>2</v>
      </c>
      <c r="G89" s="16">
        <v>2017</v>
      </c>
      <c r="H89" s="22">
        <v>35.1</v>
      </c>
      <c r="I89" s="41"/>
      <c r="J89" s="21">
        <f t="shared" si="9"/>
        <v>0</v>
      </c>
    </row>
    <row r="90" spans="1:10" ht="15.75" thickBot="1" x14ac:dyDescent="0.3">
      <c r="A90" s="13" t="s">
        <v>43</v>
      </c>
      <c r="B90" s="14"/>
      <c r="C90" s="14" t="s">
        <v>50</v>
      </c>
      <c r="D90" s="14"/>
      <c r="E90" s="14"/>
      <c r="F90" s="14" t="s">
        <v>2</v>
      </c>
      <c r="G90" s="16">
        <v>2019</v>
      </c>
      <c r="H90" s="22">
        <v>35.1</v>
      </c>
      <c r="I90" s="41"/>
      <c r="J90" s="21">
        <f t="shared" si="9"/>
        <v>0</v>
      </c>
    </row>
    <row r="91" spans="1:10" ht="15.75" thickBot="1" x14ac:dyDescent="0.3">
      <c r="A91" s="13" t="s">
        <v>44</v>
      </c>
      <c r="B91" s="14"/>
      <c r="C91" s="14" t="s">
        <v>49</v>
      </c>
      <c r="D91" s="14"/>
      <c r="E91" s="47"/>
      <c r="F91" s="14" t="s">
        <v>2</v>
      </c>
      <c r="G91" s="16">
        <v>2018</v>
      </c>
      <c r="H91" s="22">
        <v>39.799999999999997</v>
      </c>
      <c r="I91" s="41"/>
      <c r="J91" s="21">
        <f t="shared" si="9"/>
        <v>0</v>
      </c>
    </row>
    <row r="92" spans="1:10" ht="15.75" thickBot="1" x14ac:dyDescent="0.3">
      <c r="A92" s="13" t="s">
        <v>130</v>
      </c>
      <c r="B92" s="14"/>
      <c r="C92" s="14" t="s">
        <v>49</v>
      </c>
      <c r="D92" s="14"/>
      <c r="E92" s="48" t="s">
        <v>136</v>
      </c>
      <c r="F92" s="14" t="s">
        <v>2</v>
      </c>
      <c r="G92" s="16" t="s">
        <v>241</v>
      </c>
      <c r="H92" s="22">
        <v>66.7</v>
      </c>
      <c r="I92" s="41"/>
      <c r="J92" s="21">
        <f t="shared" si="9"/>
        <v>0</v>
      </c>
    </row>
    <row r="93" spans="1:10" ht="15.75" thickBot="1" x14ac:dyDescent="0.3">
      <c r="A93" s="13" t="s">
        <v>44</v>
      </c>
      <c r="B93" s="14"/>
      <c r="C93" s="14" t="s">
        <v>49</v>
      </c>
      <c r="D93" s="14"/>
      <c r="E93" s="14" t="s">
        <v>14</v>
      </c>
      <c r="F93" s="14" t="s">
        <v>51</v>
      </c>
      <c r="G93" s="16">
        <v>2018</v>
      </c>
      <c r="H93" s="22">
        <v>82.6</v>
      </c>
      <c r="I93" s="41"/>
      <c r="J93" s="21">
        <f t="shared" ref="J93" si="12">H93*I93</f>
        <v>0</v>
      </c>
    </row>
    <row r="94" spans="1:10" ht="9.9499999999999993" customHeight="1" x14ac:dyDescent="0.25">
      <c r="I94" s="46"/>
    </row>
    <row r="95" spans="1:10" ht="21" x14ac:dyDescent="0.35">
      <c r="A95" s="5" t="s">
        <v>142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14.25" customHeight="1" thickBot="1" x14ac:dyDescent="0.3">
      <c r="A96" s="8" t="s">
        <v>143</v>
      </c>
      <c r="C96" s="8"/>
    </row>
    <row r="97" spans="1:10" ht="15.75" thickBot="1" x14ac:dyDescent="0.3">
      <c r="A97" s="13" t="s">
        <v>94</v>
      </c>
      <c r="B97" s="14"/>
      <c r="C97" s="14" t="s">
        <v>145</v>
      </c>
      <c r="D97" s="14"/>
      <c r="E97" s="14"/>
      <c r="F97" s="14" t="s">
        <v>2</v>
      </c>
      <c r="G97" s="16">
        <v>2022</v>
      </c>
      <c r="H97" s="22">
        <v>13.1</v>
      </c>
      <c r="I97" s="41"/>
      <c r="J97" s="21">
        <f t="shared" ref="J97:J99" si="13">H97*I97</f>
        <v>0</v>
      </c>
    </row>
    <row r="98" spans="1:10" ht="15.75" thickBot="1" x14ac:dyDescent="0.3">
      <c r="A98" s="13" t="s">
        <v>151</v>
      </c>
      <c r="B98" s="14"/>
      <c r="C98" s="14" t="s">
        <v>145</v>
      </c>
      <c r="D98" s="14"/>
      <c r="E98" s="14"/>
      <c r="F98" s="14" t="s">
        <v>2</v>
      </c>
      <c r="G98" s="16">
        <v>2022</v>
      </c>
      <c r="H98" s="22">
        <v>13.1</v>
      </c>
      <c r="I98" s="41"/>
      <c r="J98" s="21">
        <f t="shared" si="13"/>
        <v>0</v>
      </c>
    </row>
    <row r="99" spans="1:10" ht="15.75" thickBot="1" x14ac:dyDescent="0.3">
      <c r="A99" s="13" t="s">
        <v>153</v>
      </c>
      <c r="B99" s="14"/>
      <c r="C99" s="14" t="s">
        <v>145</v>
      </c>
      <c r="D99" s="14"/>
      <c r="E99" s="14"/>
      <c r="F99" s="14" t="s">
        <v>2</v>
      </c>
      <c r="G99" s="16">
        <v>2023</v>
      </c>
      <c r="H99" s="22">
        <v>13.1</v>
      </c>
      <c r="I99" s="41"/>
      <c r="J99" s="21">
        <f t="shared" si="13"/>
        <v>0</v>
      </c>
    </row>
    <row r="100" spans="1:10" ht="15.75" thickBot="1" x14ac:dyDescent="0.3">
      <c r="A100" s="13" t="s">
        <v>147</v>
      </c>
      <c r="B100" s="14"/>
      <c r="C100" s="14" t="s">
        <v>145</v>
      </c>
      <c r="D100" s="14"/>
      <c r="E100" s="14"/>
      <c r="F100" s="14" t="s">
        <v>2</v>
      </c>
      <c r="G100" s="16">
        <v>2022</v>
      </c>
      <c r="H100" s="22">
        <v>13.1</v>
      </c>
      <c r="I100" s="41"/>
      <c r="J100" s="21">
        <f>H100*I100</f>
        <v>0</v>
      </c>
    </row>
    <row r="101" spans="1:10" ht="15.75" thickBot="1" x14ac:dyDescent="0.3">
      <c r="A101" s="13" t="s">
        <v>152</v>
      </c>
      <c r="B101" s="14"/>
      <c r="C101" s="14" t="s">
        <v>150</v>
      </c>
      <c r="D101" s="14"/>
      <c r="E101" s="14"/>
      <c r="F101" s="14" t="s">
        <v>2</v>
      </c>
      <c r="G101" s="16">
        <v>2022</v>
      </c>
      <c r="H101" s="22">
        <v>13.1</v>
      </c>
      <c r="I101" s="41"/>
      <c r="J101" s="21">
        <f t="shared" ref="J101:J103" si="14">H101*I101</f>
        <v>0</v>
      </c>
    </row>
    <row r="102" spans="1:10" ht="15.75" thickBot="1" x14ac:dyDescent="0.3">
      <c r="A102" s="13" t="s">
        <v>148</v>
      </c>
      <c r="B102" s="14"/>
      <c r="C102" s="14" t="s">
        <v>145</v>
      </c>
      <c r="D102" s="14"/>
      <c r="E102" s="14"/>
      <c r="F102" s="14" t="s">
        <v>2</v>
      </c>
      <c r="G102" s="16">
        <v>2022</v>
      </c>
      <c r="H102" s="22">
        <v>13.1</v>
      </c>
      <c r="I102" s="41"/>
      <c r="J102" s="21">
        <f t="shared" si="14"/>
        <v>0</v>
      </c>
    </row>
    <row r="103" spans="1:10" ht="15.75" thickBot="1" x14ac:dyDescent="0.3">
      <c r="A103" s="13" t="s">
        <v>195</v>
      </c>
      <c r="B103" s="14"/>
      <c r="C103" s="14" t="s">
        <v>215</v>
      </c>
      <c r="D103" s="14"/>
      <c r="E103" s="47" t="s">
        <v>216</v>
      </c>
      <c r="F103" s="14" t="s">
        <v>2</v>
      </c>
      <c r="G103" s="16"/>
      <c r="H103" s="22">
        <v>15.8</v>
      </c>
      <c r="I103" s="41"/>
      <c r="J103" s="21">
        <f t="shared" si="14"/>
        <v>0</v>
      </c>
    </row>
    <row r="104" spans="1:10" ht="15.75" thickBot="1" x14ac:dyDescent="0.3">
      <c r="A104" s="13" t="s">
        <v>149</v>
      </c>
      <c r="B104" s="14"/>
      <c r="C104" s="14" t="s">
        <v>150</v>
      </c>
      <c r="D104" s="14"/>
      <c r="E104" s="14"/>
      <c r="F104" s="14" t="s">
        <v>2</v>
      </c>
      <c r="G104" s="16">
        <v>2022</v>
      </c>
      <c r="H104" s="22">
        <v>13.1</v>
      </c>
      <c r="I104" s="41"/>
      <c r="J104" s="21">
        <f t="shared" ref="J104:J117" si="15">H104*I104</f>
        <v>0</v>
      </c>
    </row>
    <row r="105" spans="1:10" ht="15.75" thickBot="1" x14ac:dyDescent="0.3">
      <c r="A105" s="13" t="s">
        <v>154</v>
      </c>
      <c r="B105" s="14"/>
      <c r="C105" s="14" t="s">
        <v>145</v>
      </c>
      <c r="D105" s="14"/>
      <c r="E105" s="14"/>
      <c r="F105" s="14" t="s">
        <v>2</v>
      </c>
      <c r="G105" s="16">
        <v>2022</v>
      </c>
      <c r="H105" s="22">
        <v>13.1</v>
      </c>
      <c r="I105" s="41"/>
      <c r="J105" s="21">
        <f t="shared" si="15"/>
        <v>0</v>
      </c>
    </row>
    <row r="106" spans="1:10" ht="15.75" thickBot="1" x14ac:dyDescent="0.3">
      <c r="A106" s="13" t="s">
        <v>188</v>
      </c>
      <c r="B106" s="14"/>
      <c r="C106" s="14" t="s">
        <v>145</v>
      </c>
      <c r="D106" s="14"/>
      <c r="E106" s="14"/>
      <c r="F106" s="14" t="s">
        <v>2</v>
      </c>
      <c r="G106" s="16">
        <v>2021</v>
      </c>
      <c r="H106" s="22">
        <v>13.1</v>
      </c>
      <c r="I106" s="41"/>
      <c r="J106" s="21">
        <f t="shared" si="15"/>
        <v>0</v>
      </c>
    </row>
    <row r="107" spans="1:10" ht="15.75" thickBot="1" x14ac:dyDescent="0.3">
      <c r="A107" s="13" t="s">
        <v>146</v>
      </c>
      <c r="B107" s="14"/>
      <c r="C107" s="14" t="s">
        <v>145</v>
      </c>
      <c r="D107" s="14"/>
      <c r="E107" s="14"/>
      <c r="F107" s="14" t="s">
        <v>2</v>
      </c>
      <c r="G107" s="16">
        <v>2022</v>
      </c>
      <c r="H107" s="22">
        <v>13.1</v>
      </c>
      <c r="I107" s="41"/>
      <c r="J107" s="21">
        <f t="shared" si="15"/>
        <v>0</v>
      </c>
    </row>
    <row r="108" spans="1:10" ht="15.75" thickBot="1" x14ac:dyDescent="0.3">
      <c r="A108" s="13" t="s">
        <v>144</v>
      </c>
      <c r="B108" s="14"/>
      <c r="C108" s="14" t="s">
        <v>145</v>
      </c>
      <c r="D108" s="14"/>
      <c r="E108" s="14"/>
      <c r="F108" s="14" t="s">
        <v>2</v>
      </c>
      <c r="G108" s="16">
        <v>2022</v>
      </c>
      <c r="H108" s="22">
        <v>13.1</v>
      </c>
      <c r="I108" s="41"/>
      <c r="J108" s="21">
        <f t="shared" si="15"/>
        <v>0</v>
      </c>
    </row>
    <row r="109" spans="1:10" ht="15.75" thickBot="1" x14ac:dyDescent="0.3">
      <c r="A109" s="13" t="s">
        <v>149</v>
      </c>
      <c r="B109" s="14"/>
      <c r="C109" s="14" t="s">
        <v>150</v>
      </c>
      <c r="D109" s="14"/>
      <c r="E109" s="14"/>
      <c r="F109" s="14" t="s">
        <v>2</v>
      </c>
      <c r="G109" s="16">
        <v>2022</v>
      </c>
      <c r="H109" s="22">
        <v>13.1</v>
      </c>
      <c r="I109" s="41"/>
      <c r="J109" s="21">
        <f t="shared" ref="J109:J111" si="16">H109*I109</f>
        <v>0</v>
      </c>
    </row>
    <row r="110" spans="1:10" ht="15.75" thickBot="1" x14ac:dyDescent="0.3">
      <c r="A110" s="13" t="s">
        <v>196</v>
      </c>
      <c r="B110" s="14"/>
      <c r="C110" s="14" t="s">
        <v>150</v>
      </c>
      <c r="D110" s="14"/>
      <c r="E110" s="14"/>
      <c r="F110" s="14" t="s">
        <v>2</v>
      </c>
      <c r="G110" s="16">
        <v>2022</v>
      </c>
      <c r="H110" s="22">
        <v>13.1</v>
      </c>
      <c r="I110" s="41"/>
      <c r="J110" s="21">
        <f t="shared" si="16"/>
        <v>0</v>
      </c>
    </row>
    <row r="111" spans="1:10" ht="15.75" thickBot="1" x14ac:dyDescent="0.3">
      <c r="A111" s="13" t="s">
        <v>158</v>
      </c>
      <c r="B111" s="14"/>
      <c r="C111" s="14" t="s">
        <v>159</v>
      </c>
      <c r="D111" s="14"/>
      <c r="E111" s="14"/>
      <c r="F111" s="14" t="s">
        <v>2</v>
      </c>
      <c r="G111" s="16">
        <v>2020</v>
      </c>
      <c r="H111" s="22">
        <v>21.4</v>
      </c>
      <c r="I111" s="41"/>
      <c r="J111" s="21">
        <f t="shared" si="16"/>
        <v>0</v>
      </c>
    </row>
    <row r="112" spans="1:10" ht="15.75" thickBot="1" x14ac:dyDescent="0.3">
      <c r="A112" s="13" t="s">
        <v>155</v>
      </c>
      <c r="B112" s="14"/>
      <c r="C112" s="14" t="s">
        <v>156</v>
      </c>
      <c r="D112" s="14"/>
      <c r="E112" s="14"/>
      <c r="F112" s="14" t="s">
        <v>2</v>
      </c>
      <c r="G112" s="16">
        <v>2020</v>
      </c>
      <c r="H112" s="22">
        <v>21.4</v>
      </c>
      <c r="I112" s="41"/>
      <c r="J112" s="21">
        <f t="shared" si="15"/>
        <v>0</v>
      </c>
    </row>
    <row r="113" spans="1:10" ht="15.75" thickBot="1" x14ac:dyDescent="0.3">
      <c r="A113" s="13" t="s">
        <v>194</v>
      </c>
      <c r="B113" s="14"/>
      <c r="C113" s="14" t="s">
        <v>157</v>
      </c>
      <c r="D113" s="14"/>
      <c r="E113" s="14"/>
      <c r="F113" s="14" t="s">
        <v>2</v>
      </c>
      <c r="G113" s="16">
        <v>2020</v>
      </c>
      <c r="H113" s="22">
        <v>21.4</v>
      </c>
      <c r="I113" s="41"/>
      <c r="J113" s="21">
        <f t="shared" si="15"/>
        <v>0</v>
      </c>
    </row>
    <row r="114" spans="1:10" ht="15.75" thickBot="1" x14ac:dyDescent="0.3">
      <c r="A114" s="13" t="s">
        <v>160</v>
      </c>
      <c r="B114" s="14"/>
      <c r="C114" s="14" t="s">
        <v>161</v>
      </c>
      <c r="D114" s="14"/>
      <c r="E114" s="14"/>
      <c r="F114" s="14" t="s">
        <v>53</v>
      </c>
      <c r="G114" s="16"/>
      <c r="H114" s="22">
        <v>13.1</v>
      </c>
      <c r="I114" s="41"/>
      <c r="J114" s="21">
        <f t="shared" si="15"/>
        <v>0</v>
      </c>
    </row>
    <row r="115" spans="1:10" ht="15.75" thickBot="1" x14ac:dyDescent="0.3">
      <c r="A115" s="13" t="s">
        <v>170</v>
      </c>
      <c r="B115" s="14"/>
      <c r="C115" s="14" t="s">
        <v>161</v>
      </c>
      <c r="D115" s="14"/>
      <c r="E115" s="14"/>
      <c r="F115" s="14" t="s">
        <v>2</v>
      </c>
      <c r="G115" s="16">
        <v>2022</v>
      </c>
      <c r="H115" s="22">
        <v>13.6</v>
      </c>
      <c r="I115" s="41"/>
      <c r="J115" s="21">
        <f t="shared" si="15"/>
        <v>0</v>
      </c>
    </row>
    <row r="116" spans="1:10" ht="15.75" thickBot="1" x14ac:dyDescent="0.3">
      <c r="A116" s="13" t="s">
        <v>227</v>
      </c>
      <c r="B116" s="14"/>
      <c r="C116" s="14" t="s">
        <v>161</v>
      </c>
      <c r="D116" s="14"/>
      <c r="E116" s="52"/>
      <c r="F116" s="14" t="s">
        <v>2</v>
      </c>
      <c r="G116" s="16">
        <v>2022</v>
      </c>
      <c r="H116" s="22">
        <v>13.7</v>
      </c>
      <c r="I116" s="41"/>
      <c r="J116" s="21">
        <f t="shared" si="15"/>
        <v>0</v>
      </c>
    </row>
    <row r="117" spans="1:10" ht="15.75" thickBot="1" x14ac:dyDescent="0.3">
      <c r="A117" s="13" t="s">
        <v>162</v>
      </c>
      <c r="B117" s="14" t="s">
        <v>169</v>
      </c>
      <c r="C117" s="14" t="s">
        <v>159</v>
      </c>
      <c r="D117" s="14"/>
      <c r="E117" s="14"/>
      <c r="F117" s="14" t="s">
        <v>2</v>
      </c>
      <c r="G117" s="16"/>
      <c r="H117" s="22">
        <v>14.2</v>
      </c>
      <c r="I117" s="41"/>
      <c r="J117" s="21">
        <f t="shared" si="15"/>
        <v>0</v>
      </c>
    </row>
    <row r="118" spans="1:10" x14ac:dyDescent="0.25">
      <c r="H118" s="32"/>
      <c r="I118" s="50"/>
      <c r="J118" s="20"/>
    </row>
    <row r="119" spans="1:10" ht="9.9499999999999993" customHeight="1" x14ac:dyDescent="0.25"/>
    <row r="120" spans="1:10" ht="21" x14ac:dyDescent="0.35">
      <c r="A120" s="5" t="s">
        <v>260</v>
      </c>
      <c r="B120" s="5"/>
      <c r="C120" s="51" t="s">
        <v>198</v>
      </c>
      <c r="D120" s="5"/>
      <c r="E120" s="51" t="s">
        <v>273</v>
      </c>
      <c r="F120" s="5"/>
      <c r="G120" s="5"/>
      <c r="H120" s="5"/>
      <c r="I120" s="56"/>
      <c r="J120" s="5"/>
    </row>
    <row r="121" spans="1:10" ht="15.75" thickBot="1" x14ac:dyDescent="0.3">
      <c r="A121" s="8" t="s">
        <v>261</v>
      </c>
      <c r="I121" s="1"/>
    </row>
    <row r="122" spans="1:10" ht="15.75" thickBot="1" x14ac:dyDescent="0.3">
      <c r="A122" s="13" t="s">
        <v>262</v>
      </c>
      <c r="B122" s="14"/>
      <c r="C122" s="14" t="s">
        <v>263</v>
      </c>
      <c r="D122" s="14"/>
      <c r="E122" s="47" t="s">
        <v>274</v>
      </c>
      <c r="F122" s="14" t="s">
        <v>2</v>
      </c>
      <c r="G122" s="16">
        <v>2022</v>
      </c>
      <c r="H122" s="22">
        <v>13.7</v>
      </c>
      <c r="I122" s="41"/>
      <c r="J122" s="21">
        <f t="shared" ref="J122:J127" si="17">H122*I122</f>
        <v>0</v>
      </c>
    </row>
    <row r="123" spans="1:10" ht="15.75" thickBot="1" x14ac:dyDescent="0.3">
      <c r="A123" s="13" t="s">
        <v>264</v>
      </c>
      <c r="B123" s="14"/>
      <c r="C123" s="14" t="s">
        <v>265</v>
      </c>
      <c r="D123" s="14"/>
      <c r="E123" s="47" t="s">
        <v>274</v>
      </c>
      <c r="F123" s="14" t="s">
        <v>2</v>
      </c>
      <c r="G123" s="16">
        <v>2022</v>
      </c>
      <c r="H123" s="22">
        <v>14.9</v>
      </c>
      <c r="I123" s="41"/>
      <c r="J123" s="21">
        <f t="shared" si="17"/>
        <v>0</v>
      </c>
    </row>
    <row r="124" spans="1:10" ht="15.75" thickBot="1" x14ac:dyDescent="0.3">
      <c r="A124" s="13" t="s">
        <v>266</v>
      </c>
      <c r="B124" s="14"/>
      <c r="C124" s="14" t="s">
        <v>267</v>
      </c>
      <c r="D124" s="14"/>
      <c r="E124" s="47" t="s">
        <v>274</v>
      </c>
      <c r="F124" s="14" t="s">
        <v>2</v>
      </c>
      <c r="G124" s="16">
        <v>2022</v>
      </c>
      <c r="H124" s="22">
        <v>14.9</v>
      </c>
      <c r="I124" s="41"/>
      <c r="J124" s="21">
        <f t="shared" si="17"/>
        <v>0</v>
      </c>
    </row>
    <row r="125" spans="1:10" ht="15.75" thickBot="1" x14ac:dyDescent="0.3">
      <c r="A125" s="13" t="s">
        <v>268</v>
      </c>
      <c r="B125" s="14"/>
      <c r="C125" s="14" t="s">
        <v>263</v>
      </c>
      <c r="D125" s="14"/>
      <c r="E125" s="47" t="s">
        <v>274</v>
      </c>
      <c r="F125" s="14" t="s">
        <v>2</v>
      </c>
      <c r="G125" s="16">
        <v>2020</v>
      </c>
      <c r="H125" s="22">
        <v>19.3</v>
      </c>
      <c r="I125" s="41"/>
      <c r="J125" s="21">
        <f t="shared" si="17"/>
        <v>0</v>
      </c>
    </row>
    <row r="126" spans="1:10" ht="15.75" thickBot="1" x14ac:dyDescent="0.3">
      <c r="A126" s="13" t="s">
        <v>269</v>
      </c>
      <c r="B126" s="14"/>
      <c r="C126" s="14" t="s">
        <v>270</v>
      </c>
      <c r="D126" s="14"/>
      <c r="E126" s="47" t="s">
        <v>274</v>
      </c>
      <c r="F126" s="14" t="s">
        <v>2</v>
      </c>
      <c r="G126" s="16">
        <v>2019</v>
      </c>
      <c r="H126" s="22">
        <v>19.3</v>
      </c>
      <c r="I126" s="41"/>
      <c r="J126" s="21">
        <f t="shared" si="17"/>
        <v>0</v>
      </c>
    </row>
    <row r="127" spans="1:10" ht="15.75" thickBot="1" x14ac:dyDescent="0.3">
      <c r="A127" s="13" t="s">
        <v>271</v>
      </c>
      <c r="B127" s="14"/>
      <c r="C127" s="14" t="s">
        <v>272</v>
      </c>
      <c r="D127" s="14"/>
      <c r="E127" s="47" t="s">
        <v>275</v>
      </c>
      <c r="F127" s="14" t="s">
        <v>2</v>
      </c>
      <c r="G127" s="16">
        <v>2018</v>
      </c>
      <c r="H127" s="22">
        <v>39.5</v>
      </c>
      <c r="I127" s="41"/>
      <c r="J127" s="21">
        <f t="shared" si="17"/>
        <v>0</v>
      </c>
    </row>
    <row r="128" spans="1:10" x14ac:dyDescent="0.25">
      <c r="E128" s="49"/>
      <c r="H128" s="32"/>
      <c r="I128" s="50"/>
      <c r="J128" s="20"/>
    </row>
    <row r="129" spans="1:10" ht="21" x14ac:dyDescent="0.35">
      <c r="A129" s="5" t="s">
        <v>189</v>
      </c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75" thickBot="1" x14ac:dyDescent="0.3">
      <c r="A130" s="8" t="s">
        <v>107</v>
      </c>
      <c r="I130" s="46"/>
    </row>
    <row r="131" spans="1:10" ht="15.75" thickBot="1" x14ac:dyDescent="0.3">
      <c r="A131" s="13" t="s">
        <v>190</v>
      </c>
      <c r="B131" s="14"/>
      <c r="C131" s="14" t="s">
        <v>191</v>
      </c>
      <c r="D131" s="14"/>
      <c r="E131" s="14"/>
      <c r="F131" s="14" t="s">
        <v>2</v>
      </c>
      <c r="G131" s="16">
        <v>2010</v>
      </c>
      <c r="H131" s="22">
        <v>21.1</v>
      </c>
      <c r="I131" s="41"/>
      <c r="J131" s="21">
        <f t="shared" ref="J131:J133" si="18">H131*I131</f>
        <v>0</v>
      </c>
    </row>
    <row r="132" spans="1:10" ht="15.75" thickBot="1" x14ac:dyDescent="0.3">
      <c r="A132" s="13" t="s">
        <v>55</v>
      </c>
      <c r="B132" s="14"/>
      <c r="C132" s="14" t="s">
        <v>56</v>
      </c>
      <c r="D132" s="14"/>
      <c r="E132" s="48" t="s">
        <v>136</v>
      </c>
      <c r="F132" s="14" t="s">
        <v>2</v>
      </c>
      <c r="G132" s="16">
        <v>2015</v>
      </c>
      <c r="H132" s="22">
        <v>29.8</v>
      </c>
      <c r="I132" s="41"/>
      <c r="J132" s="21">
        <f t="shared" si="18"/>
        <v>0</v>
      </c>
    </row>
    <row r="133" spans="1:10" ht="15.75" thickBot="1" x14ac:dyDescent="0.3">
      <c r="A133" s="13" t="s">
        <v>55</v>
      </c>
      <c r="B133" s="14"/>
      <c r="C133" s="14" t="s">
        <v>56</v>
      </c>
      <c r="D133" s="14"/>
      <c r="E133" s="47" t="s">
        <v>132</v>
      </c>
      <c r="F133" s="14" t="s">
        <v>51</v>
      </c>
      <c r="G133" s="16">
        <v>2009</v>
      </c>
      <c r="H133" s="22">
        <v>66.7</v>
      </c>
      <c r="I133" s="41"/>
      <c r="J133" s="21">
        <f t="shared" si="18"/>
        <v>0</v>
      </c>
    </row>
    <row r="134" spans="1:10" ht="9.9499999999999993" customHeight="1" x14ac:dyDescent="0.25">
      <c r="H134" s="19"/>
      <c r="I134" s="46"/>
      <c r="J134" s="20"/>
    </row>
    <row r="135" spans="1:10" ht="21" customHeight="1" x14ac:dyDescent="0.35">
      <c r="A135" s="5" t="s">
        <v>61</v>
      </c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 customHeight="1" thickBot="1" x14ac:dyDescent="0.3">
      <c r="A136" s="8" t="s">
        <v>60</v>
      </c>
      <c r="C136" s="30"/>
      <c r="F136" s="19"/>
      <c r="G136" s="29"/>
      <c r="I136" s="46"/>
    </row>
    <row r="137" spans="1:10" ht="15.75" thickBot="1" x14ac:dyDescent="0.3">
      <c r="A137" s="13" t="s">
        <v>222</v>
      </c>
      <c r="B137" s="14"/>
      <c r="C137" s="14" t="s">
        <v>59</v>
      </c>
      <c r="D137" s="14"/>
      <c r="E137" s="47"/>
      <c r="F137" s="14" t="s">
        <v>2</v>
      </c>
      <c r="G137" s="16">
        <v>2018</v>
      </c>
      <c r="H137" s="22">
        <v>17.100000000000001</v>
      </c>
      <c r="I137" s="41"/>
      <c r="J137" s="21">
        <f t="shared" ref="J137" si="19">H137*I137</f>
        <v>0</v>
      </c>
    </row>
    <row r="138" spans="1:10" ht="9.9499999999999993" customHeight="1" x14ac:dyDescent="0.25">
      <c r="I138" s="46"/>
    </row>
    <row r="139" spans="1:10" ht="21" x14ac:dyDescent="0.35">
      <c r="A139" s="5" t="s">
        <v>112</v>
      </c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 customHeight="1" thickBot="1" x14ac:dyDescent="0.3">
      <c r="A140" s="27" t="s">
        <v>87</v>
      </c>
      <c r="I140" s="46"/>
    </row>
    <row r="141" spans="1:10" ht="15.75" thickBot="1" x14ac:dyDescent="0.3">
      <c r="A141" s="13" t="s">
        <v>62</v>
      </c>
      <c r="B141" s="14"/>
      <c r="C141" s="14" t="s">
        <v>65</v>
      </c>
      <c r="D141" s="14"/>
      <c r="E141" s="47"/>
      <c r="F141" s="14" t="s">
        <v>2</v>
      </c>
      <c r="G141" s="16">
        <v>2018</v>
      </c>
      <c r="H141" s="22">
        <v>9.6999999999999993</v>
      </c>
      <c r="I141" s="41"/>
      <c r="J141" s="21">
        <f t="shared" ref="J141:J149" si="20">H141*I141</f>
        <v>0</v>
      </c>
    </row>
    <row r="142" spans="1:10" ht="15.75" thickBot="1" x14ac:dyDescent="0.3">
      <c r="A142" s="13" t="s">
        <v>63</v>
      </c>
      <c r="B142" s="14"/>
      <c r="C142" s="14" t="s">
        <v>66</v>
      </c>
      <c r="D142" s="14"/>
      <c r="E142" s="47"/>
      <c r="F142" s="14" t="s">
        <v>53</v>
      </c>
      <c r="G142" s="16">
        <v>2017</v>
      </c>
      <c r="H142" s="22">
        <v>11.4</v>
      </c>
      <c r="I142" s="41"/>
      <c r="J142" s="21">
        <f t="shared" ref="J142:J143" si="21">H142*I142</f>
        <v>0</v>
      </c>
    </row>
    <row r="143" spans="1:10" ht="15.75" thickBot="1" x14ac:dyDescent="0.3">
      <c r="A143" s="54" t="s">
        <v>254</v>
      </c>
      <c r="B143" s="55"/>
      <c r="C143" s="14" t="s">
        <v>255</v>
      </c>
      <c r="D143" s="14"/>
      <c r="E143" s="52"/>
      <c r="F143" s="14" t="s">
        <v>2</v>
      </c>
      <c r="G143" s="16">
        <v>2019</v>
      </c>
      <c r="H143" s="22">
        <v>13.2</v>
      </c>
      <c r="I143" s="41"/>
      <c r="J143" s="21">
        <f t="shared" si="21"/>
        <v>0</v>
      </c>
    </row>
    <row r="144" spans="1:10" ht="15.75" thickBot="1" x14ac:dyDescent="0.3">
      <c r="A144" s="13" t="s">
        <v>63</v>
      </c>
      <c r="B144" s="14"/>
      <c r="C144" s="14" t="s">
        <v>66</v>
      </c>
      <c r="D144" s="14"/>
      <c r="E144" s="47"/>
      <c r="F144" s="14" t="s">
        <v>2</v>
      </c>
      <c r="G144" s="16">
        <v>2019</v>
      </c>
      <c r="H144" s="22">
        <v>15.3</v>
      </c>
      <c r="I144" s="41"/>
      <c r="J144" s="21">
        <f t="shared" si="20"/>
        <v>0</v>
      </c>
    </row>
    <row r="145" spans="1:10" ht="15.75" thickBot="1" x14ac:dyDescent="0.3">
      <c r="A145" s="13" t="s">
        <v>64</v>
      </c>
      <c r="B145" s="14"/>
      <c r="C145" s="14" t="s">
        <v>67</v>
      </c>
      <c r="D145" s="14"/>
      <c r="E145" s="47"/>
      <c r="F145" s="14" t="s">
        <v>53</v>
      </c>
      <c r="G145" s="16">
        <v>2018</v>
      </c>
      <c r="H145" s="22">
        <v>19.3</v>
      </c>
      <c r="I145" s="41"/>
      <c r="J145" s="21">
        <f t="shared" si="20"/>
        <v>0</v>
      </c>
    </row>
    <row r="146" spans="1:10" ht="15.75" thickBot="1" x14ac:dyDescent="0.3">
      <c r="A146" s="13" t="s">
        <v>64</v>
      </c>
      <c r="B146" s="14"/>
      <c r="C146" s="14" t="s">
        <v>67</v>
      </c>
      <c r="D146" s="14"/>
      <c r="E146" s="47"/>
      <c r="F146" s="14" t="s">
        <v>2</v>
      </c>
      <c r="G146" s="16">
        <v>2019</v>
      </c>
      <c r="H146" s="22">
        <v>33.299999999999997</v>
      </c>
      <c r="I146" s="41"/>
      <c r="J146" s="21">
        <f t="shared" si="20"/>
        <v>0</v>
      </c>
    </row>
    <row r="147" spans="1:10" ht="15.75" thickBot="1" x14ac:dyDescent="0.3">
      <c r="A147" s="13" t="s">
        <v>225</v>
      </c>
      <c r="B147" s="14"/>
      <c r="C147" s="14" t="s">
        <v>67</v>
      </c>
      <c r="D147" s="14"/>
      <c r="E147" s="47"/>
      <c r="F147" s="14" t="s">
        <v>2</v>
      </c>
      <c r="G147" s="16">
        <v>2015</v>
      </c>
      <c r="H147" s="22">
        <v>43.9</v>
      </c>
      <c r="I147" s="41"/>
      <c r="J147" s="21">
        <f t="shared" si="20"/>
        <v>0</v>
      </c>
    </row>
    <row r="148" spans="1:10" ht="15.75" thickBot="1" x14ac:dyDescent="0.3">
      <c r="A148" s="13" t="s">
        <v>63</v>
      </c>
      <c r="B148" s="14"/>
      <c r="C148" s="14" t="s">
        <v>66</v>
      </c>
      <c r="D148" s="14"/>
      <c r="E148" s="47" t="s">
        <v>231</v>
      </c>
      <c r="F148" s="14" t="s">
        <v>51</v>
      </c>
      <c r="G148" s="16">
        <v>2017</v>
      </c>
      <c r="H148" s="22">
        <v>49.1</v>
      </c>
      <c r="I148" s="41"/>
      <c r="J148" s="21">
        <f t="shared" si="20"/>
        <v>0</v>
      </c>
    </row>
    <row r="149" spans="1:10" ht="15.75" thickBot="1" x14ac:dyDescent="0.3">
      <c r="A149" s="13" t="s">
        <v>64</v>
      </c>
      <c r="B149" s="14"/>
      <c r="C149" s="14" t="s">
        <v>86</v>
      </c>
      <c r="D149" s="14"/>
      <c r="E149" s="47" t="s">
        <v>132</v>
      </c>
      <c r="F149" s="14" t="s">
        <v>51</v>
      </c>
      <c r="G149" s="16">
        <v>2015</v>
      </c>
      <c r="H149" s="22">
        <v>84.2</v>
      </c>
      <c r="I149" s="41"/>
      <c r="J149" s="21">
        <f t="shared" si="20"/>
        <v>0</v>
      </c>
    </row>
    <row r="150" spans="1:10" ht="9.9499999999999993" customHeight="1" x14ac:dyDescent="0.25">
      <c r="I150" s="46"/>
    </row>
    <row r="151" spans="1:10" ht="21" x14ac:dyDescent="0.35">
      <c r="A151" s="5" t="s">
        <v>108</v>
      </c>
      <c r="B151" s="5"/>
      <c r="C151" s="5"/>
      <c r="D151" s="51" t="s">
        <v>206</v>
      </c>
      <c r="E151" s="5"/>
      <c r="F151" s="5"/>
      <c r="G151" s="5"/>
      <c r="H151" s="5"/>
      <c r="I151" s="5"/>
      <c r="J151" s="5"/>
    </row>
    <row r="152" spans="1:10" ht="15.75" thickBot="1" x14ac:dyDescent="0.3">
      <c r="A152" s="8" t="s">
        <v>109</v>
      </c>
      <c r="I152" s="46"/>
    </row>
    <row r="153" spans="1:10" ht="15.75" thickBot="1" x14ac:dyDescent="0.3">
      <c r="A153" s="13" t="s">
        <v>185</v>
      </c>
      <c r="B153" s="14"/>
      <c r="C153" s="14" t="s">
        <v>72</v>
      </c>
      <c r="D153" s="14"/>
      <c r="E153" s="14"/>
      <c r="F153" s="14" t="s">
        <v>2</v>
      </c>
      <c r="G153" s="16">
        <v>2022</v>
      </c>
      <c r="H153" s="22">
        <v>9.5</v>
      </c>
      <c r="I153" s="41"/>
      <c r="J153" s="21">
        <f t="shared" ref="J153:J162" si="22">H153*I153</f>
        <v>0</v>
      </c>
    </row>
    <row r="154" spans="1:10" ht="15.75" thickBot="1" x14ac:dyDescent="0.3">
      <c r="A154" s="13" t="s">
        <v>288</v>
      </c>
      <c r="B154" s="14"/>
      <c r="C154" s="14" t="s">
        <v>289</v>
      </c>
      <c r="D154" s="14"/>
      <c r="E154" s="14"/>
      <c r="F154" s="14" t="s">
        <v>2</v>
      </c>
      <c r="G154" s="16">
        <v>2022</v>
      </c>
      <c r="H154" s="22">
        <v>12.6</v>
      </c>
      <c r="I154" s="41"/>
      <c r="J154" s="21">
        <f t="shared" si="22"/>
        <v>0</v>
      </c>
    </row>
    <row r="155" spans="1:10" ht="15.75" thickBot="1" x14ac:dyDescent="0.3">
      <c r="A155" s="13" t="s">
        <v>228</v>
      </c>
      <c r="B155" s="14"/>
      <c r="C155" s="14" t="s">
        <v>229</v>
      </c>
      <c r="D155" s="14"/>
      <c r="E155" s="52"/>
      <c r="F155" s="14" t="s">
        <v>2</v>
      </c>
      <c r="G155" s="16">
        <v>2020</v>
      </c>
      <c r="H155" s="22">
        <v>8.6</v>
      </c>
      <c r="I155" s="41"/>
      <c r="J155" s="21">
        <f t="shared" si="22"/>
        <v>0</v>
      </c>
    </row>
    <row r="156" spans="1:10" ht="15.75" thickBot="1" x14ac:dyDescent="0.3">
      <c r="A156" s="13" t="s">
        <v>68</v>
      </c>
      <c r="B156" s="14"/>
      <c r="C156" s="14" t="s">
        <v>73</v>
      </c>
      <c r="D156" s="14"/>
      <c r="E156" s="14"/>
      <c r="F156" s="14" t="s">
        <v>2</v>
      </c>
      <c r="G156" s="16">
        <v>2022</v>
      </c>
      <c r="H156" s="22">
        <v>11.3</v>
      </c>
      <c r="I156" s="41"/>
      <c r="J156" s="21">
        <f t="shared" si="22"/>
        <v>0</v>
      </c>
    </row>
    <row r="157" spans="1:10" ht="15.75" thickBot="1" x14ac:dyDescent="0.3">
      <c r="A157" s="13" t="s">
        <v>171</v>
      </c>
      <c r="B157" s="14"/>
      <c r="C157" s="14" t="s">
        <v>75</v>
      </c>
      <c r="D157" s="14"/>
      <c r="E157" s="14"/>
      <c r="F157" s="14" t="s">
        <v>2</v>
      </c>
      <c r="G157" s="16">
        <v>2022</v>
      </c>
      <c r="H157" s="22">
        <v>11.4</v>
      </c>
      <c r="I157" s="41"/>
      <c r="J157" s="21">
        <f t="shared" si="22"/>
        <v>0</v>
      </c>
    </row>
    <row r="158" spans="1:10" ht="15.75" thickBot="1" x14ac:dyDescent="0.3">
      <c r="A158" s="13" t="s">
        <v>69</v>
      </c>
      <c r="B158" s="14"/>
      <c r="C158" s="14" t="s">
        <v>74</v>
      </c>
      <c r="D158" s="14"/>
      <c r="E158" s="14"/>
      <c r="F158" s="14" t="s">
        <v>2</v>
      </c>
      <c r="G158" s="16">
        <v>2021</v>
      </c>
      <c r="H158" s="22">
        <v>12.2</v>
      </c>
      <c r="I158" s="41"/>
      <c r="J158" s="21">
        <f t="shared" si="22"/>
        <v>0</v>
      </c>
    </row>
    <row r="159" spans="1:10" ht="15.75" thickBot="1" x14ac:dyDescent="0.3">
      <c r="A159" s="13" t="s">
        <v>70</v>
      </c>
      <c r="B159" s="14"/>
      <c r="C159" s="14" t="s">
        <v>74</v>
      </c>
      <c r="D159" s="14"/>
      <c r="E159" s="47" t="s">
        <v>138</v>
      </c>
      <c r="F159" s="14" t="s">
        <v>2</v>
      </c>
      <c r="G159" s="16">
        <v>2021</v>
      </c>
      <c r="H159" s="22">
        <v>13.5</v>
      </c>
      <c r="I159" s="41"/>
      <c r="J159" s="21">
        <f t="shared" si="22"/>
        <v>0</v>
      </c>
    </row>
    <row r="160" spans="1:10" ht="15.75" thickBot="1" x14ac:dyDescent="0.3">
      <c r="A160" s="13" t="s">
        <v>293</v>
      </c>
      <c r="B160" s="14"/>
      <c r="C160" s="14" t="s">
        <v>294</v>
      </c>
      <c r="D160" s="14"/>
      <c r="E160" s="47"/>
      <c r="F160" s="14" t="s">
        <v>2</v>
      </c>
      <c r="G160" s="16">
        <v>2012</v>
      </c>
      <c r="H160" s="22">
        <v>16.7</v>
      </c>
      <c r="I160" s="41"/>
      <c r="J160" s="21">
        <f t="shared" si="22"/>
        <v>0</v>
      </c>
    </row>
    <row r="161" spans="1:10" ht="15.75" thickBot="1" x14ac:dyDescent="0.3">
      <c r="A161" s="13" t="s">
        <v>71</v>
      </c>
      <c r="B161" s="14"/>
      <c r="C161" s="14" t="s">
        <v>74</v>
      </c>
      <c r="D161" s="14"/>
      <c r="E161" s="14"/>
      <c r="F161" s="14" t="s">
        <v>2</v>
      </c>
      <c r="G161" s="16">
        <v>2020</v>
      </c>
      <c r="H161" s="22">
        <v>18.899999999999999</v>
      </c>
      <c r="I161" s="41"/>
      <c r="J161" s="21">
        <f t="shared" si="22"/>
        <v>0</v>
      </c>
    </row>
    <row r="162" spans="1:10" ht="15.75" thickBot="1" x14ac:dyDescent="0.3">
      <c r="A162" s="13" t="s">
        <v>76</v>
      </c>
      <c r="B162" s="14"/>
      <c r="C162" s="14" t="s">
        <v>77</v>
      </c>
      <c r="D162" s="14"/>
      <c r="E162" s="14"/>
      <c r="F162" s="14" t="s">
        <v>2</v>
      </c>
      <c r="G162" s="16">
        <v>2018</v>
      </c>
      <c r="H162" s="22">
        <v>20.350000000000001</v>
      </c>
      <c r="I162" s="41"/>
      <c r="J162" s="21">
        <f t="shared" si="22"/>
        <v>0</v>
      </c>
    </row>
    <row r="163" spans="1:10" ht="9.9499999999999993" customHeight="1" x14ac:dyDescent="0.25">
      <c r="I163" s="46"/>
    </row>
    <row r="164" spans="1:10" ht="21" x14ac:dyDescent="0.35">
      <c r="A164" s="5" t="s">
        <v>110</v>
      </c>
      <c r="B164" s="5"/>
      <c r="C164" s="5"/>
      <c r="D164" s="51" t="s">
        <v>198</v>
      </c>
      <c r="E164" s="5"/>
      <c r="F164" s="5"/>
      <c r="G164" s="5"/>
      <c r="H164" s="5"/>
      <c r="I164" s="5"/>
      <c r="J164" s="5"/>
    </row>
    <row r="165" spans="1:10" ht="15.75" thickBot="1" x14ac:dyDescent="0.3">
      <c r="A165" s="8" t="s">
        <v>111</v>
      </c>
      <c r="I165" s="46"/>
    </row>
    <row r="166" spans="1:10" ht="15.75" thickBot="1" x14ac:dyDescent="0.3">
      <c r="A166" s="13" t="s">
        <v>140</v>
      </c>
      <c r="B166" s="14"/>
      <c r="C166" s="14" t="s">
        <v>79</v>
      </c>
      <c r="D166" s="14"/>
      <c r="E166" s="47" t="s">
        <v>139</v>
      </c>
      <c r="F166" s="14" t="s">
        <v>2</v>
      </c>
      <c r="G166" s="16">
        <v>2021</v>
      </c>
      <c r="H166" s="22">
        <v>18.399999999999999</v>
      </c>
      <c r="I166" s="41"/>
      <c r="J166" s="21">
        <f t="shared" ref="J166:J173" si="23">H166*I166</f>
        <v>0</v>
      </c>
    </row>
    <row r="167" spans="1:10" ht="15.75" thickBot="1" x14ac:dyDescent="0.3">
      <c r="A167" s="13" t="s">
        <v>141</v>
      </c>
      <c r="B167" s="14"/>
      <c r="C167" s="14" t="s">
        <v>81</v>
      </c>
      <c r="D167" s="14"/>
      <c r="E167" s="47" t="s">
        <v>139</v>
      </c>
      <c r="F167" s="14" t="s">
        <v>2</v>
      </c>
      <c r="G167" s="16">
        <v>2021</v>
      </c>
      <c r="H167" s="22">
        <v>18.399999999999999</v>
      </c>
      <c r="I167" s="41"/>
      <c r="J167" s="21">
        <f t="shared" si="23"/>
        <v>0</v>
      </c>
    </row>
    <row r="168" spans="1:10" ht="15.75" thickBot="1" x14ac:dyDescent="0.3">
      <c r="A168" s="13" t="s">
        <v>84</v>
      </c>
      <c r="B168" s="14"/>
      <c r="C168" s="14" t="s">
        <v>79</v>
      </c>
      <c r="D168" s="14"/>
      <c r="E168" s="47"/>
      <c r="F168" s="14" t="s">
        <v>85</v>
      </c>
      <c r="G168" s="16">
        <v>2014</v>
      </c>
      <c r="H168" s="22">
        <v>19.3</v>
      </c>
      <c r="I168" s="41"/>
      <c r="J168" s="21">
        <f t="shared" si="23"/>
        <v>0</v>
      </c>
    </row>
    <row r="169" spans="1:10" ht="15.75" thickBot="1" x14ac:dyDescent="0.3">
      <c r="A169" s="13" t="s">
        <v>236</v>
      </c>
      <c r="B169" s="14"/>
      <c r="C169" s="14" t="s">
        <v>80</v>
      </c>
      <c r="D169" s="14"/>
      <c r="E169" s="47"/>
      <c r="F169" s="14" t="s">
        <v>2</v>
      </c>
      <c r="G169" s="16">
        <v>2017</v>
      </c>
      <c r="H169" s="22">
        <v>21.5</v>
      </c>
      <c r="I169" s="41"/>
      <c r="J169" s="21">
        <f t="shared" si="23"/>
        <v>0</v>
      </c>
    </row>
    <row r="170" spans="1:10" ht="15.75" thickBot="1" x14ac:dyDescent="0.3">
      <c r="A170" s="13" t="s">
        <v>78</v>
      </c>
      <c r="B170" s="14"/>
      <c r="C170" s="14" t="s">
        <v>80</v>
      </c>
      <c r="D170" s="14"/>
      <c r="E170" s="47"/>
      <c r="F170" s="14" t="s">
        <v>2</v>
      </c>
      <c r="G170" s="16" t="s">
        <v>290</v>
      </c>
      <c r="H170" s="22">
        <v>30.7</v>
      </c>
      <c r="I170" s="41"/>
      <c r="J170" s="21">
        <f t="shared" ref="J170" si="24">H170*I170</f>
        <v>0</v>
      </c>
    </row>
    <row r="171" spans="1:10" ht="15.75" thickBot="1" x14ac:dyDescent="0.3">
      <c r="A171" s="13" t="s">
        <v>235</v>
      </c>
      <c r="B171" s="14"/>
      <c r="C171" s="14" t="s">
        <v>79</v>
      </c>
      <c r="D171" s="14"/>
      <c r="E171" s="47" t="s">
        <v>139</v>
      </c>
      <c r="F171" s="14" t="s">
        <v>51</v>
      </c>
      <c r="G171" s="16">
        <v>2019</v>
      </c>
      <c r="H171" s="22">
        <v>34.200000000000003</v>
      </c>
      <c r="I171" s="41"/>
      <c r="J171" s="21">
        <f t="shared" si="23"/>
        <v>0</v>
      </c>
    </row>
    <row r="172" spans="1:10" ht="15.75" thickBot="1" x14ac:dyDescent="0.3">
      <c r="A172" s="13" t="s">
        <v>82</v>
      </c>
      <c r="B172" s="14"/>
      <c r="C172" s="14" t="s">
        <v>83</v>
      </c>
      <c r="D172" s="14"/>
      <c r="E172" s="47"/>
      <c r="F172" s="14" t="s">
        <v>2</v>
      </c>
      <c r="G172" s="16">
        <v>2012</v>
      </c>
      <c r="H172" s="22">
        <v>42.1</v>
      </c>
      <c r="I172" s="41"/>
      <c r="J172" s="21">
        <f t="shared" si="23"/>
        <v>0</v>
      </c>
    </row>
    <row r="173" spans="1:10" ht="15.75" thickBot="1" x14ac:dyDescent="0.3">
      <c r="A173" s="13" t="s">
        <v>78</v>
      </c>
      <c r="B173" s="14"/>
      <c r="C173" s="14" t="s">
        <v>80</v>
      </c>
      <c r="D173" s="14"/>
      <c r="E173" s="47" t="s">
        <v>14</v>
      </c>
      <c r="F173" s="14" t="s">
        <v>51</v>
      </c>
      <c r="G173" s="16">
        <v>2009</v>
      </c>
      <c r="H173" s="22">
        <v>58.8</v>
      </c>
      <c r="I173" s="41"/>
      <c r="J173" s="21">
        <f t="shared" si="23"/>
        <v>0</v>
      </c>
    </row>
    <row r="174" spans="1:10" ht="9.9499999999999993" customHeight="1" x14ac:dyDescent="0.25">
      <c r="I174" s="46"/>
    </row>
    <row r="175" spans="1:10" ht="21" x14ac:dyDescent="0.35">
      <c r="A175" s="5" t="s">
        <v>88</v>
      </c>
      <c r="B175" s="5"/>
      <c r="C175" s="5"/>
      <c r="D175" s="5"/>
      <c r="E175" s="5"/>
      <c r="F175" s="5"/>
      <c r="G175" s="5"/>
      <c r="H175" s="5"/>
      <c r="I175" s="5"/>
      <c r="J175" s="5"/>
    </row>
    <row r="176" spans="1:10" s="8" customFormat="1" ht="15.75" thickBot="1" x14ac:dyDescent="0.3">
      <c r="A176" s="8" t="s">
        <v>87</v>
      </c>
      <c r="I176" s="46"/>
    </row>
    <row r="177" spans="1:10" ht="15.75" thickBot="1" x14ac:dyDescent="0.3">
      <c r="A177" s="13" t="s">
        <v>226</v>
      </c>
      <c r="B177" s="14"/>
      <c r="C177" s="14" t="s">
        <v>86</v>
      </c>
      <c r="D177" s="14"/>
      <c r="E177" s="47"/>
      <c r="F177" s="14" t="s">
        <v>2</v>
      </c>
      <c r="G177" s="16">
        <v>2015</v>
      </c>
      <c r="H177" s="22">
        <v>39.299999999999997</v>
      </c>
      <c r="I177" s="41"/>
      <c r="J177" s="21">
        <f t="shared" ref="J177" si="25">H177*I177</f>
        <v>0</v>
      </c>
    </row>
    <row r="178" spans="1:10" ht="9.9499999999999993" customHeight="1" x14ac:dyDescent="0.25">
      <c r="F178" s="19"/>
      <c r="H178" s="19"/>
      <c r="I178" s="46"/>
      <c r="J178" s="20"/>
    </row>
    <row r="179" spans="1:10" ht="21" x14ac:dyDescent="0.35">
      <c r="A179" s="5" t="s">
        <v>163</v>
      </c>
      <c r="B179" s="5"/>
      <c r="C179" s="5"/>
      <c r="D179" s="51" t="s">
        <v>198</v>
      </c>
      <c r="E179" s="5"/>
      <c r="F179" s="5"/>
      <c r="G179" s="5"/>
      <c r="H179" s="5"/>
      <c r="I179" s="5"/>
      <c r="J179" s="5"/>
    </row>
    <row r="180" spans="1:10" ht="15.75" thickBot="1" x14ac:dyDescent="0.3">
      <c r="A180" s="8" t="s">
        <v>164</v>
      </c>
      <c r="C180" s="30"/>
      <c r="F180" s="19"/>
      <c r="G180" s="31"/>
    </row>
    <row r="181" spans="1:10" ht="15.75" thickBot="1" x14ac:dyDescent="0.3">
      <c r="A181" s="13" t="s">
        <v>166</v>
      </c>
      <c r="B181" s="14"/>
      <c r="C181" s="14" t="s">
        <v>165</v>
      </c>
      <c r="D181" s="14"/>
      <c r="E181" s="47" t="s">
        <v>139</v>
      </c>
      <c r="F181" s="14" t="s">
        <v>2</v>
      </c>
      <c r="G181" s="16">
        <v>2020</v>
      </c>
      <c r="H181" s="22">
        <v>13.6</v>
      </c>
      <c r="I181" s="41"/>
      <c r="J181" s="21">
        <f t="shared" ref="J181:J185" si="26">H181*I181</f>
        <v>0</v>
      </c>
    </row>
    <row r="182" spans="1:10" ht="15.75" thickBot="1" x14ac:dyDescent="0.3">
      <c r="A182" s="13" t="s">
        <v>218</v>
      </c>
      <c r="B182" s="14"/>
      <c r="C182" s="14" t="s">
        <v>165</v>
      </c>
      <c r="D182" s="14"/>
      <c r="E182" s="47" t="s">
        <v>139</v>
      </c>
      <c r="F182" s="14" t="s">
        <v>219</v>
      </c>
      <c r="G182" s="16">
        <v>2022</v>
      </c>
      <c r="H182" s="22">
        <v>13.6</v>
      </c>
      <c r="I182" s="41"/>
      <c r="J182" s="21">
        <f t="shared" si="26"/>
        <v>0</v>
      </c>
    </row>
    <row r="183" spans="1:10" ht="15.75" thickBot="1" x14ac:dyDescent="0.3">
      <c r="A183" s="13" t="s">
        <v>220</v>
      </c>
      <c r="B183" s="14"/>
      <c r="C183" s="14" t="s">
        <v>165</v>
      </c>
      <c r="D183" s="14"/>
      <c r="E183" s="47" t="s">
        <v>139</v>
      </c>
      <c r="F183" s="14" t="s">
        <v>2</v>
      </c>
      <c r="G183" s="16">
        <v>2022</v>
      </c>
      <c r="H183" s="22">
        <v>13.6</v>
      </c>
      <c r="I183" s="41"/>
      <c r="J183" s="21">
        <f t="shared" si="26"/>
        <v>0</v>
      </c>
    </row>
    <row r="184" spans="1:10" ht="15.75" thickBot="1" x14ac:dyDescent="0.3">
      <c r="A184" s="13" t="s">
        <v>232</v>
      </c>
      <c r="B184" s="14"/>
      <c r="C184" s="14" t="s">
        <v>221</v>
      </c>
      <c r="D184" s="14"/>
      <c r="E184" s="47" t="s">
        <v>139</v>
      </c>
      <c r="F184" s="14" t="s">
        <v>219</v>
      </c>
      <c r="G184" s="16">
        <v>2018</v>
      </c>
      <c r="H184" s="22">
        <v>29.6</v>
      </c>
      <c r="I184" s="41"/>
      <c r="J184" s="21">
        <f t="shared" si="26"/>
        <v>0</v>
      </c>
    </row>
    <row r="185" spans="1:10" ht="15.75" thickBot="1" x14ac:dyDescent="0.3">
      <c r="A185" s="13" t="s">
        <v>168</v>
      </c>
      <c r="B185" s="14"/>
      <c r="C185" s="14" t="s">
        <v>167</v>
      </c>
      <c r="D185" s="14"/>
      <c r="E185" s="47" t="s">
        <v>139</v>
      </c>
      <c r="F185" s="14" t="s">
        <v>2</v>
      </c>
      <c r="G185" s="16">
        <v>2016</v>
      </c>
      <c r="H185" s="22">
        <v>29.6</v>
      </c>
      <c r="I185" s="41"/>
      <c r="J185" s="21">
        <f t="shared" si="26"/>
        <v>0</v>
      </c>
    </row>
    <row r="186" spans="1:10" ht="9.9499999999999993" customHeight="1" x14ac:dyDescent="0.25">
      <c r="F186" s="19"/>
      <c r="H186" s="19"/>
      <c r="J186" s="20"/>
    </row>
    <row r="187" spans="1:10" ht="21" x14ac:dyDescent="0.35">
      <c r="A187" s="5" t="s">
        <v>197</v>
      </c>
      <c r="B187" s="5"/>
      <c r="C187" s="5"/>
      <c r="D187" s="51" t="s">
        <v>198</v>
      </c>
      <c r="E187" s="5"/>
      <c r="F187" s="5"/>
      <c r="G187" s="5"/>
      <c r="H187" s="5"/>
      <c r="I187" s="5"/>
      <c r="J187" s="5"/>
    </row>
    <row r="188" spans="1:10" ht="15.75" thickBot="1" x14ac:dyDescent="0.3">
      <c r="A188" s="8" t="s">
        <v>199</v>
      </c>
      <c r="C188" s="30"/>
      <c r="F188" s="19"/>
      <c r="G188" s="31"/>
    </row>
    <row r="189" spans="1:10" ht="15.75" thickBot="1" x14ac:dyDescent="0.3">
      <c r="A189" s="13" t="s">
        <v>200</v>
      </c>
      <c r="B189" s="14"/>
      <c r="C189" s="14" t="s">
        <v>201</v>
      </c>
      <c r="D189" s="14"/>
      <c r="E189" s="47" t="s">
        <v>139</v>
      </c>
      <c r="F189" s="14" t="s">
        <v>2</v>
      </c>
      <c r="G189" s="16">
        <v>2022</v>
      </c>
      <c r="H189" s="22">
        <v>10.9</v>
      </c>
      <c r="I189" s="41"/>
      <c r="J189" s="21">
        <f t="shared" ref="J189:J190" si="27">H189*I189</f>
        <v>0</v>
      </c>
    </row>
    <row r="190" spans="1:10" ht="15.75" thickBot="1" x14ac:dyDescent="0.3">
      <c r="A190" s="13" t="s">
        <v>204</v>
      </c>
      <c r="B190" s="14"/>
      <c r="C190" s="14" t="s">
        <v>205</v>
      </c>
      <c r="D190" s="14"/>
      <c r="E190" s="47" t="s">
        <v>139</v>
      </c>
      <c r="F190" s="14" t="s">
        <v>2</v>
      </c>
      <c r="G190" s="16">
        <v>2021</v>
      </c>
      <c r="H190" s="22">
        <v>13.3</v>
      </c>
      <c r="I190" s="41"/>
      <c r="J190" s="21">
        <f t="shared" si="27"/>
        <v>0</v>
      </c>
    </row>
    <row r="191" spans="1:10" ht="15.75" thickBot="1" x14ac:dyDescent="0.3">
      <c r="A191" s="13" t="s">
        <v>202</v>
      </c>
      <c r="B191" s="14"/>
      <c r="C191" s="14" t="s">
        <v>203</v>
      </c>
      <c r="D191" s="14"/>
      <c r="E191" s="47" t="s">
        <v>139</v>
      </c>
      <c r="F191" s="14" t="s">
        <v>2</v>
      </c>
      <c r="G191" s="16">
        <v>2020</v>
      </c>
      <c r="H191" s="22">
        <v>14.5</v>
      </c>
      <c r="I191" s="41"/>
      <c r="J191" s="21">
        <f t="shared" ref="J191:J195" si="28">H191*I191</f>
        <v>0</v>
      </c>
    </row>
    <row r="192" spans="1:10" ht="15.75" thickBot="1" x14ac:dyDescent="0.3">
      <c r="A192" s="13" t="s">
        <v>259</v>
      </c>
      <c r="B192" s="47"/>
      <c r="C192" s="14" t="s">
        <v>249</v>
      </c>
      <c r="D192" s="14"/>
      <c r="E192" s="47" t="s">
        <v>256</v>
      </c>
      <c r="F192" s="14" t="s">
        <v>2</v>
      </c>
      <c r="G192" s="16">
        <v>2022</v>
      </c>
      <c r="H192" s="22">
        <v>14.9</v>
      </c>
      <c r="I192" s="41"/>
      <c r="J192" s="21">
        <f t="shared" si="28"/>
        <v>0</v>
      </c>
    </row>
    <row r="193" spans="1:10" ht="15.75" thickBot="1" x14ac:dyDescent="0.3">
      <c r="A193" s="13" t="s">
        <v>291</v>
      </c>
      <c r="B193" s="47"/>
      <c r="C193" s="14" t="s">
        <v>292</v>
      </c>
      <c r="D193" s="14"/>
      <c r="E193" s="47" t="s">
        <v>256</v>
      </c>
      <c r="F193" s="14" t="s">
        <v>2</v>
      </c>
      <c r="G193" s="16">
        <v>2020</v>
      </c>
      <c r="H193" s="22">
        <v>17.2</v>
      </c>
      <c r="I193" s="41"/>
      <c r="J193" s="21">
        <f t="shared" si="28"/>
        <v>0</v>
      </c>
    </row>
    <row r="194" spans="1:10" ht="15.75" thickBot="1" x14ac:dyDescent="0.3">
      <c r="A194" s="13" t="s">
        <v>237</v>
      </c>
      <c r="B194" s="14"/>
      <c r="C194" s="14" t="s">
        <v>238</v>
      </c>
      <c r="D194" s="14"/>
      <c r="E194" s="47" t="s">
        <v>139</v>
      </c>
      <c r="F194" s="14" t="s">
        <v>2</v>
      </c>
      <c r="G194" s="16">
        <v>2018</v>
      </c>
      <c r="H194" s="22">
        <v>25.4</v>
      </c>
      <c r="I194" s="41"/>
      <c r="J194" s="21">
        <f t="shared" si="28"/>
        <v>0</v>
      </c>
    </row>
    <row r="195" spans="1:10" ht="15.75" thickBot="1" x14ac:dyDescent="0.3">
      <c r="A195" s="13" t="s">
        <v>239</v>
      </c>
      <c r="B195" s="14"/>
      <c r="C195" s="14" t="s">
        <v>240</v>
      </c>
      <c r="D195" s="14"/>
      <c r="E195" s="47" t="s">
        <v>139</v>
      </c>
      <c r="F195" s="14" t="s">
        <v>2</v>
      </c>
      <c r="G195" s="16">
        <v>2020</v>
      </c>
      <c r="H195" s="22">
        <v>31.6</v>
      </c>
      <c r="I195" s="41"/>
      <c r="J195" s="21">
        <f t="shared" si="28"/>
        <v>0</v>
      </c>
    </row>
    <row r="196" spans="1:10" ht="9.9499999999999993" customHeight="1" x14ac:dyDescent="0.25">
      <c r="F196" s="19"/>
      <c r="H196" s="19"/>
      <c r="J196" s="20"/>
    </row>
    <row r="197" spans="1:10" ht="21" x14ac:dyDescent="0.35">
      <c r="A197" s="5" t="s">
        <v>92</v>
      </c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5.75" thickBot="1" x14ac:dyDescent="0.3">
      <c r="A198" s="8" t="s">
        <v>93</v>
      </c>
      <c r="C198" s="30"/>
      <c r="F198" s="19"/>
      <c r="G198" s="31"/>
      <c r="I198" s="46"/>
    </row>
    <row r="199" spans="1:10" ht="15.75" thickBot="1" x14ac:dyDescent="0.3">
      <c r="A199" s="13" t="s">
        <v>91</v>
      </c>
      <c r="B199" s="14"/>
      <c r="C199" s="14" t="s">
        <v>90</v>
      </c>
      <c r="D199" s="14"/>
      <c r="E199" s="14"/>
      <c r="F199" s="14" t="s">
        <v>53</v>
      </c>
      <c r="G199" s="16">
        <v>2009</v>
      </c>
      <c r="H199" s="22">
        <v>24.3</v>
      </c>
      <c r="I199" s="41"/>
      <c r="J199" s="21">
        <f t="shared" ref="J199:J200" si="29">H199*I199</f>
        <v>0</v>
      </c>
    </row>
    <row r="200" spans="1:10" ht="15.75" thickBot="1" x14ac:dyDescent="0.3">
      <c r="A200" s="13" t="s">
        <v>89</v>
      </c>
      <c r="B200" s="14"/>
      <c r="C200" s="14" t="s">
        <v>90</v>
      </c>
      <c r="D200" s="14"/>
      <c r="E200" s="14"/>
      <c r="F200" s="14" t="s">
        <v>2</v>
      </c>
      <c r="G200" s="16">
        <v>2013</v>
      </c>
      <c r="H200" s="22">
        <v>27.4</v>
      </c>
      <c r="I200" s="41"/>
      <c r="J200" s="21">
        <f t="shared" si="29"/>
        <v>0</v>
      </c>
    </row>
    <row r="201" spans="1:10" ht="9.9499999999999993" customHeight="1" x14ac:dyDescent="0.25">
      <c r="E201" s="49"/>
      <c r="H201" s="32"/>
      <c r="I201" s="50"/>
      <c r="J201" s="20"/>
    </row>
    <row r="202" spans="1:10" ht="21" x14ac:dyDescent="0.35">
      <c r="A202" s="5" t="s">
        <v>172</v>
      </c>
      <c r="B202" s="5"/>
      <c r="C202" s="5"/>
      <c r="D202" s="51" t="s">
        <v>198</v>
      </c>
      <c r="E202" s="5"/>
      <c r="F202" s="5"/>
      <c r="G202" s="5"/>
      <c r="H202" s="5"/>
      <c r="I202" s="5"/>
      <c r="J202" s="5"/>
    </row>
    <row r="203" spans="1:10" ht="15.75" thickBot="1" x14ac:dyDescent="0.3">
      <c r="A203" s="8" t="s">
        <v>173</v>
      </c>
      <c r="C203" s="30"/>
      <c r="F203" s="19"/>
      <c r="G203" s="31"/>
      <c r="I203" s="46"/>
    </row>
    <row r="204" spans="1:10" ht="15.75" thickBot="1" x14ac:dyDescent="0.3">
      <c r="A204" s="13" t="s">
        <v>174</v>
      </c>
      <c r="B204" s="14"/>
      <c r="C204" s="14" t="s">
        <v>175</v>
      </c>
      <c r="D204" s="14"/>
      <c r="E204" s="47" t="s">
        <v>139</v>
      </c>
      <c r="F204" s="14" t="s">
        <v>2</v>
      </c>
      <c r="G204" s="16">
        <v>2022</v>
      </c>
      <c r="H204" s="22">
        <v>10.7</v>
      </c>
      <c r="I204" s="41"/>
      <c r="J204" s="21">
        <f t="shared" ref="J204:J209" si="30">H204*I204</f>
        <v>0</v>
      </c>
    </row>
    <row r="205" spans="1:10" ht="15.75" thickBot="1" x14ac:dyDescent="0.3">
      <c r="A205" s="13" t="s">
        <v>186</v>
      </c>
      <c r="B205" s="14"/>
      <c r="C205" s="14" t="s">
        <v>187</v>
      </c>
      <c r="D205" s="14"/>
      <c r="E205" s="47" t="s">
        <v>139</v>
      </c>
      <c r="F205" s="14" t="s">
        <v>2</v>
      </c>
      <c r="G205" s="16">
        <v>2022</v>
      </c>
      <c r="H205" s="22">
        <v>10.7</v>
      </c>
      <c r="I205" s="41"/>
      <c r="J205" s="21">
        <f t="shared" si="30"/>
        <v>0</v>
      </c>
    </row>
    <row r="206" spans="1:10" ht="15.75" thickBot="1" x14ac:dyDescent="0.3">
      <c r="A206" s="13" t="s">
        <v>192</v>
      </c>
      <c r="B206" s="14"/>
      <c r="C206" s="14" t="s">
        <v>176</v>
      </c>
      <c r="D206" s="14"/>
      <c r="E206" s="47" t="s">
        <v>139</v>
      </c>
      <c r="F206" s="14" t="s">
        <v>2</v>
      </c>
      <c r="G206" s="16">
        <v>2020</v>
      </c>
      <c r="H206" s="22">
        <v>11.8</v>
      </c>
      <c r="I206" s="41"/>
      <c r="J206" s="21">
        <f t="shared" ref="J206:J208" si="31">H206*I206</f>
        <v>0</v>
      </c>
    </row>
    <row r="207" spans="1:10" ht="15.75" thickBot="1" x14ac:dyDescent="0.3">
      <c r="A207" s="13" t="s">
        <v>257</v>
      </c>
      <c r="B207" s="14"/>
      <c r="C207" s="14" t="s">
        <v>258</v>
      </c>
      <c r="D207" s="14"/>
      <c r="E207" s="47" t="s">
        <v>139</v>
      </c>
      <c r="F207" s="14" t="s">
        <v>2</v>
      </c>
      <c r="G207" s="16">
        <v>2018</v>
      </c>
      <c r="H207" s="22">
        <v>16.100000000000001</v>
      </c>
      <c r="I207" s="41"/>
      <c r="J207" s="21">
        <f t="shared" si="31"/>
        <v>0</v>
      </c>
    </row>
    <row r="208" spans="1:10" ht="15.75" thickBot="1" x14ac:dyDescent="0.3">
      <c r="A208" s="13" t="s">
        <v>233</v>
      </c>
      <c r="B208" s="14"/>
      <c r="C208" s="14" t="s">
        <v>230</v>
      </c>
      <c r="D208" s="14"/>
      <c r="E208" s="47" t="s">
        <v>139</v>
      </c>
      <c r="F208" s="14" t="s">
        <v>2</v>
      </c>
      <c r="G208" s="16">
        <v>2014</v>
      </c>
      <c r="H208" s="22">
        <v>22.8</v>
      </c>
      <c r="I208" s="41"/>
      <c r="J208" s="21">
        <f t="shared" si="31"/>
        <v>0</v>
      </c>
    </row>
    <row r="209" spans="1:10" ht="15.75" thickBot="1" x14ac:dyDescent="0.3">
      <c r="A209" s="13" t="s">
        <v>223</v>
      </c>
      <c r="B209" s="14"/>
      <c r="C209" s="14" t="s">
        <v>224</v>
      </c>
      <c r="D209" s="14"/>
      <c r="E209" s="47" t="s">
        <v>139</v>
      </c>
      <c r="F209" s="14" t="s">
        <v>54</v>
      </c>
      <c r="G209" s="16">
        <v>2015</v>
      </c>
      <c r="H209" s="22">
        <v>23.1</v>
      </c>
      <c r="I209" s="41"/>
      <c r="J209" s="21">
        <f t="shared" si="30"/>
        <v>0</v>
      </c>
    </row>
    <row r="210" spans="1:10" x14ac:dyDescent="0.25">
      <c r="H210" s="32"/>
      <c r="I210" s="46"/>
      <c r="J210" s="20"/>
    </row>
    <row r="211" spans="1:10" ht="18.75" x14ac:dyDescent="0.3">
      <c r="H211" s="33"/>
      <c r="I211" s="34" t="s">
        <v>128</v>
      </c>
      <c r="J211" s="35">
        <f>J213-J212</f>
        <v>0</v>
      </c>
    </row>
    <row r="212" spans="1:10" ht="18.75" x14ac:dyDescent="0.3">
      <c r="H212" s="3"/>
      <c r="I212" s="34" t="s">
        <v>127</v>
      </c>
      <c r="J212" s="35">
        <f>J213-(J213/1.21)</f>
        <v>0</v>
      </c>
    </row>
    <row r="213" spans="1:10" ht="23.25" x14ac:dyDescent="0.35">
      <c r="B213" s="43"/>
      <c r="D213" s="36"/>
      <c r="E213" s="37"/>
      <c r="F213" s="64" t="s">
        <v>126</v>
      </c>
      <c r="G213" s="64"/>
      <c r="H213" s="64"/>
      <c r="I213" s="64"/>
      <c r="J213" s="38">
        <f>SUM(J17:J209)</f>
        <v>0</v>
      </c>
    </row>
    <row r="214" spans="1:10" ht="23.25" customHeight="1" x14ac:dyDescent="0.25">
      <c r="B214" s="42"/>
      <c r="H214" s="39"/>
      <c r="I214" s="39"/>
    </row>
    <row r="215" spans="1:10" ht="15" customHeight="1" x14ac:dyDescent="0.25">
      <c r="H215" s="39"/>
      <c r="I215" s="39"/>
    </row>
  </sheetData>
  <sheetProtection algorithmName="SHA-512" hashValue="9N5IL+QccavaJtZLhIFeVZoMQJ0gg9CytmjFgzY2D7BnR6xHFDGrTKgJlPZLl3V3k4jSvzWk8Mx8wUmJh7OhYw==" saltValue="rKr1yusYU3tCdGp848lc9A==" spinCount="100000" sheet="1" objects="1" scenarios="1"/>
  <protectedRanges>
    <protectedRange algorithmName="SHA-512" hashValue="xwgnBqTuUdOkXLH6OCbta55P4tn9Ror5I1STpKdJ1zXq1qzYNiUoCrftpo2xVw/IOdLdal7qz5YcjqPXrRaBMQ==" saltValue="eINVfQbzSY7WWwCx+nAvDg==" spinCount="100000" sqref="I97:I102 I104:I109 I111:I118" name="Authorized cells"/>
    <protectedRange algorithmName="SHA-512" hashValue="xwgnBqTuUdOkXLH6OCbta55P4tn9Ror5I1STpKdJ1zXq1qzYNiUoCrftpo2xVw/IOdLdal7qz5YcjqPXrRaBMQ==" saltValue="eINVfQbzSY7WWwCx+nAvDg==" spinCount="100000" sqref="I181:I185" name="Authorized cells_1"/>
    <protectedRange algorithmName="SHA-512" hashValue="xwgnBqTuUdOkXLH6OCbta55P4tn9Ror5I1STpKdJ1zXq1qzYNiUoCrftpo2xVw/IOdLdal7qz5YcjqPXrRaBMQ==" saltValue="eINVfQbzSY7WWwCx+nAvDg==" spinCount="100000" sqref="I103" name="Authorized cells_3"/>
    <protectedRange algorithmName="SHA-512" hashValue="xwgnBqTuUdOkXLH6OCbta55P4tn9Ror5I1STpKdJ1zXq1qzYNiUoCrftpo2xVw/IOdLdal7qz5YcjqPXrRaBMQ==" saltValue="eINVfQbzSY7WWwCx+nAvDg==" spinCount="100000" sqref="I110" name="Authorized cells_4"/>
    <protectedRange algorithmName="SHA-512" hashValue="xwgnBqTuUdOkXLH6OCbta55P4tn9Ror5I1STpKdJ1zXq1qzYNiUoCrftpo2xVw/IOdLdal7qz5YcjqPXrRaBMQ==" saltValue="eINVfQbzSY7WWwCx+nAvDg==" spinCount="100000" sqref="I194:I195 I189:I191" name="Authorized cells_2"/>
    <protectedRange algorithmName="SHA-512" hashValue="xwgnBqTuUdOkXLH6OCbta55P4tn9Ror5I1STpKdJ1zXq1qzYNiUoCrftpo2xVw/IOdLdal7qz5YcjqPXrRaBMQ==" saltValue="eINVfQbzSY7WWwCx+nAvDg==" spinCount="100000" sqref="I148" name="Authorized cells_7"/>
    <protectedRange algorithmName="SHA-512" hashValue="xwgnBqTuUdOkXLH6OCbta55P4tn9Ror5I1STpKdJ1zXq1qzYNiUoCrftpo2xVw/IOdLdal7qz5YcjqPXrRaBMQ==" saltValue="eINVfQbzSY7WWwCx+nAvDg==" spinCount="100000" sqref="I21" name="Authorized cells_8"/>
    <protectedRange algorithmName="SHA-512" hashValue="xwgnBqTuUdOkXLH6OCbta55P4tn9Ror5I1STpKdJ1zXq1qzYNiUoCrftpo2xVw/IOdLdal7qz5YcjqPXrRaBMQ==" saltValue="eINVfQbzSY7WWwCx+nAvDg==" spinCount="100000" sqref="I62" name="Authorized cells_9"/>
    <protectedRange algorithmName="SHA-512" hashValue="xwgnBqTuUdOkXLH6OCbta55P4tn9Ror5I1STpKdJ1zXq1qzYNiUoCrftpo2xVw/IOdLdal7qz5YcjqPXrRaBMQ==" saltValue="eINVfQbzSY7WWwCx+nAvDg==" spinCount="100000" sqref="I69:I70" name="Authorized cells_10"/>
    <protectedRange algorithmName="SHA-512" hashValue="xwgnBqTuUdOkXLH6OCbta55P4tn9Ror5I1STpKdJ1zXq1qzYNiUoCrftpo2xVw/IOdLdal7qz5YcjqPXrRaBMQ==" saltValue="eINVfQbzSY7WWwCx+nAvDg==" spinCount="100000" sqref="I192:I193" name="Authorized cells_2_1"/>
    <protectedRange algorithmName="SHA-512" hashValue="xwgnBqTuUdOkXLH6OCbta55P4tn9Ror5I1STpKdJ1zXq1qzYNiUoCrftpo2xVw/IOdLdal7qz5YcjqPXrRaBMQ==" saltValue="eINVfQbzSY7WWwCx+nAvDg==" spinCount="100000" sqref="I49" name="Authorized cells_11"/>
    <protectedRange algorithmName="SHA-512" hashValue="xwgnBqTuUdOkXLH6OCbta55P4tn9Ror5I1STpKdJ1zXq1qzYNiUoCrftpo2xVw/IOdLdal7qz5YcjqPXrRaBMQ==" saltValue="eINVfQbzSY7WWwCx+nAvDg==" spinCount="100000" sqref="I64:I66" name="Authorized cells_12"/>
    <protectedRange algorithmName="SHA-512" hashValue="xwgnBqTuUdOkXLH6OCbta55P4tn9Ror5I1STpKdJ1zXq1qzYNiUoCrftpo2xVw/IOdLdal7qz5YcjqPXrRaBMQ==" saltValue="eINVfQbzSY7WWwCx+nAvDg==" spinCount="100000" sqref="I143" name="Authorized cells_14"/>
    <protectedRange algorithmName="SHA-512" hashValue="xwgnBqTuUdOkXLH6OCbta55P4tn9Ror5I1STpKdJ1zXq1qzYNiUoCrftpo2xVw/IOdLdal7qz5YcjqPXrRaBMQ==" saltValue="eINVfQbzSY7WWwCx+nAvDg==" spinCount="100000" sqref="I207" name="Authorized cells_15"/>
    <protectedRange algorithmName="SHA-512" hashValue="xwgnBqTuUdOkXLH6OCbta55P4tn9Ror5I1STpKdJ1zXq1qzYNiUoCrftpo2xVw/IOdLdal7qz5YcjqPXrRaBMQ==" saltValue="eINVfQbzSY7WWwCx+nAvDg==" spinCount="100000" sqref="I122:I128" name="Authorized cells_5"/>
    <protectedRange algorithmName="SHA-512" hashValue="xwgnBqTuUdOkXLH6OCbta55P4tn9Ror5I1STpKdJ1zXq1qzYNiUoCrftpo2xVw/IOdLdal7qz5YcjqPXrRaBMQ==" saltValue="eINVfQbzSY7WWwCx+nAvDg==" spinCount="100000" sqref="I20" name="Authorized cells_15_1"/>
    <protectedRange algorithmName="SHA-512" hashValue="xwgnBqTuUdOkXLH6OCbta55P4tn9Ror5I1STpKdJ1zXq1qzYNiUoCrftpo2xVw/IOdLdal7qz5YcjqPXrRaBMQ==" saltValue="eINVfQbzSY7WWwCx+nAvDg==" spinCount="100000" sqref="I74:I77" name="Authorized cells_12_1"/>
  </protectedRanges>
  <mergeCells count="19">
    <mergeCell ref="F213:I213"/>
    <mergeCell ref="G6:J6"/>
    <mergeCell ref="G7:J7"/>
    <mergeCell ref="G8:J8"/>
    <mergeCell ref="G9:J9"/>
    <mergeCell ref="G10:J10"/>
    <mergeCell ref="G11:J11"/>
    <mergeCell ref="G12:J12"/>
    <mergeCell ref="C41:D41"/>
    <mergeCell ref="C42:D42"/>
    <mergeCell ref="F2:J2"/>
    <mergeCell ref="A14:J14"/>
    <mergeCell ref="C29:D29"/>
    <mergeCell ref="G5:J5"/>
    <mergeCell ref="C30:D30"/>
    <mergeCell ref="C27:D27"/>
    <mergeCell ref="C28:D28"/>
    <mergeCell ref="A15:B15"/>
    <mergeCell ref="F3:J3"/>
  </mergeCells>
  <dataValidations count="2">
    <dataValidation type="whole" operator="greaterThanOrEqual" allowBlank="1" showInputMessage="1" showErrorMessage="1" errorTitle="Valore errato" error="La quantità deve essere un numero positivo" sqref="I149 I177 I144:I147 I141:I142 I208:I209 I204:I206 I67:I68 I63 I41:I42 I131:I133 I22:I23 I27:I30 I81:I93 I50:I57 I19 I47:I48 I137 I199:I201 I60:I61 I166:I173 I34:I37 I153:I162" xr:uid="{00000000-0002-0000-0000-000000000000}">
      <formula1>0</formula1>
    </dataValidation>
    <dataValidation type="whole" operator="greaterThanOrEqual" allowBlank="1" showInputMessage="1" showErrorMessage="1" errorTitle="Wrong value" error="This cell must contain a positive number" sqref="I181:I185 I122:I128 I148 I143 I207 I69:I70 I20:I21 I62 I97:I118 I49 I74:I77 I189:I195 I64:I66" xr:uid="{00000000-0002-0000-0000-000001000000}">
      <formula1>0</formula1>
    </dataValidation>
  </dataValidations>
  <hyperlinks>
    <hyperlink ref="A5" r:id="rId1" display="www.dewine.be" xr:uid="{00000000-0004-0000-0000-000000000000}"/>
    <hyperlink ref="A15:B15" r:id="rId2" display="Termini e Condizioni" xr:uid="{00000000-0004-0000-0000-000001000000}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2024-03-05T11:16:19Z</dcterms:modified>
</cp:coreProperties>
</file>